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201 - 250\"/>
    </mc:Choice>
  </mc:AlternateContent>
  <xr:revisionPtr revIDLastSave="0" documentId="8_{0B6145B2-3DB3-4A28-B2A9-DE3523A93FDF}" xr6:coauthVersionLast="36" xr6:coauthVersionMax="36" xr10:uidLastSave="{00000000-0000-0000-0000-000000000000}"/>
  <bookViews>
    <workbookView xWindow="0" yWindow="0" windowWidth="23040" windowHeight="8775" firstSheet="3" activeTab="10" xr2:uid="{00000000-000D-0000-FFFF-FFFF00000000}"/>
  </bookViews>
  <sheets>
    <sheet name="Tabel 1 Aantal" sheetId="2" r:id="rId1"/>
    <sheet name="Tabel 2 PBA vs ABA" sheetId="17" r:id="rId2"/>
    <sheet name="Tabel 3 PBA vs ABA  " sheetId="14" r:id="rId3"/>
    <sheet name="Tabel 4 HS vs Univ" sheetId="15" r:id="rId4"/>
    <sheet name="Tabel 5 Onderwijsvorm" sheetId="13" r:id="rId5"/>
    <sheet name="data_SO_6_1" sheetId="7" state="hidden" r:id="rId6"/>
    <sheet name="data_SO_6_2" sheetId="8" state="hidden" r:id="rId7"/>
    <sheet name="Tabel 6 Provincie" sheetId="16" r:id="rId8"/>
    <sheet name="data_Provincie_7_1" sheetId="10" state="hidden" r:id="rId9"/>
    <sheet name="data_Provincie_7_2" sheetId="11" state="hidden" r:id="rId10"/>
    <sheet name="Tabel 7 Drop out" sheetId="18" r:id="rId1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81" i="18" l="1"/>
  <c r="AG81" i="18"/>
  <c r="AF81" i="18"/>
  <c r="M81" i="18"/>
  <c r="Z81" i="18" s="1"/>
  <c r="AO80" i="18"/>
  <c r="AH80" i="18"/>
  <c r="AG80" i="18"/>
  <c r="AF80" i="18"/>
  <c r="M80" i="18"/>
  <c r="Z80" i="18" s="1"/>
  <c r="AO79" i="18"/>
  <c r="AI79" i="18"/>
  <c r="AH79" i="18"/>
  <c r="AG79" i="18"/>
  <c r="AF79" i="18"/>
  <c r="M79" i="18"/>
  <c r="R79" i="18" s="1"/>
  <c r="AO78" i="18"/>
  <c r="AJ78" i="18"/>
  <c r="AI78" i="18"/>
  <c r="AH78" i="18"/>
  <c r="AG78" i="18"/>
  <c r="AF78" i="18"/>
  <c r="M78" i="18"/>
  <c r="Z78" i="18" s="1"/>
  <c r="AO77" i="18"/>
  <c r="AK77" i="18"/>
  <c r="AJ77" i="18"/>
  <c r="AI77" i="18"/>
  <c r="AH77" i="18"/>
  <c r="AG77" i="18"/>
  <c r="AF77" i="18"/>
  <c r="M77" i="18"/>
  <c r="V77" i="18" s="1"/>
  <c r="AO76" i="18"/>
  <c r="AL76" i="18"/>
  <c r="AK76" i="18"/>
  <c r="AJ76" i="18"/>
  <c r="AI76" i="18"/>
  <c r="AH76" i="18"/>
  <c r="AG76" i="18"/>
  <c r="AF76" i="18"/>
  <c r="M76" i="18"/>
  <c r="W76" i="18" s="1"/>
  <c r="AO75" i="18"/>
  <c r="AM75" i="18"/>
  <c r="AL75" i="18"/>
  <c r="AK75" i="18"/>
  <c r="AJ75" i="18"/>
  <c r="AI75" i="18"/>
  <c r="AH75" i="18"/>
  <c r="AG75" i="18"/>
  <c r="AF75" i="18"/>
  <c r="M75" i="18"/>
  <c r="R75" i="18" s="1"/>
  <c r="AO74" i="18"/>
  <c r="AN74" i="18"/>
  <c r="AM74" i="18"/>
  <c r="AL74" i="18"/>
  <c r="AK74" i="18"/>
  <c r="AJ74" i="18"/>
  <c r="AI74" i="18"/>
  <c r="AH74" i="18"/>
  <c r="AG74" i="18"/>
  <c r="AF74" i="18"/>
  <c r="M74" i="18"/>
  <c r="W74" i="18" s="1"/>
  <c r="AO67" i="18"/>
  <c r="AG67" i="18"/>
  <c r="AF67" i="18"/>
  <c r="M67" i="18"/>
  <c r="Z67" i="18" s="1"/>
  <c r="AO66" i="18"/>
  <c r="AH66" i="18"/>
  <c r="AG66" i="18"/>
  <c r="AF66" i="18"/>
  <c r="M66" i="18"/>
  <c r="Z66" i="18" s="1"/>
  <c r="AO65" i="18"/>
  <c r="AI65" i="18"/>
  <c r="AH65" i="18"/>
  <c r="AG65" i="18"/>
  <c r="AF65" i="18"/>
  <c r="M65" i="18"/>
  <c r="R65" i="18" s="1"/>
  <c r="AO64" i="18"/>
  <c r="AJ64" i="18"/>
  <c r="AI64" i="18"/>
  <c r="AH64" i="18"/>
  <c r="AG64" i="18"/>
  <c r="AF64" i="18"/>
  <c r="M64" i="18"/>
  <c r="Z64" i="18" s="1"/>
  <c r="AO63" i="18"/>
  <c r="AK63" i="18"/>
  <c r="AJ63" i="18"/>
  <c r="AI63" i="18"/>
  <c r="AH63" i="18"/>
  <c r="AG63" i="18"/>
  <c r="AF63" i="18"/>
  <c r="M63" i="18"/>
  <c r="V63" i="18" s="1"/>
  <c r="AO62" i="18"/>
  <c r="AL62" i="18"/>
  <c r="AK62" i="18"/>
  <c r="AJ62" i="18"/>
  <c r="AI62" i="18"/>
  <c r="AH62" i="18"/>
  <c r="AG62" i="18"/>
  <c r="AF62" i="18"/>
  <c r="M62" i="18"/>
  <c r="W62" i="18" s="1"/>
  <c r="AO61" i="18"/>
  <c r="AM61" i="18"/>
  <c r="AL61" i="18"/>
  <c r="AK61" i="18"/>
  <c r="AJ61" i="18"/>
  <c r="AI61" i="18"/>
  <c r="AH61" i="18"/>
  <c r="AG61" i="18"/>
  <c r="AF61" i="18"/>
  <c r="M61" i="18"/>
  <c r="R61" i="18" s="1"/>
  <c r="AO60" i="18"/>
  <c r="AN60" i="18"/>
  <c r="AM60" i="18"/>
  <c r="AL60" i="18"/>
  <c r="AK60" i="18"/>
  <c r="AJ60" i="18"/>
  <c r="AI60" i="18"/>
  <c r="AH60" i="18"/>
  <c r="AG60" i="18"/>
  <c r="AF60" i="18"/>
  <c r="M60" i="18"/>
  <c r="W60" i="18" s="1"/>
  <c r="AO25" i="18"/>
  <c r="AG25" i="18"/>
  <c r="AF25" i="18"/>
  <c r="M25" i="18"/>
  <c r="Z25" i="18" s="1"/>
  <c r="AO24" i="18"/>
  <c r="AH24" i="18"/>
  <c r="AG24" i="18"/>
  <c r="AF24" i="18"/>
  <c r="M24" i="18"/>
  <c r="Z24" i="18" s="1"/>
  <c r="AO23" i="18"/>
  <c r="AI23" i="18"/>
  <c r="AH23" i="18"/>
  <c r="AG23" i="18"/>
  <c r="AF23" i="18"/>
  <c r="M23" i="18"/>
  <c r="R23" i="18" s="1"/>
  <c r="AO22" i="18"/>
  <c r="AJ22" i="18"/>
  <c r="AI22" i="18"/>
  <c r="AH22" i="18"/>
  <c r="AG22" i="18"/>
  <c r="AF22" i="18"/>
  <c r="M22" i="18"/>
  <c r="Z22" i="18" s="1"/>
  <c r="AO21" i="18"/>
  <c r="AK21" i="18"/>
  <c r="AJ21" i="18"/>
  <c r="AI21" i="18"/>
  <c r="AH21" i="18"/>
  <c r="AG21" i="18"/>
  <c r="AF21" i="18"/>
  <c r="M21" i="18"/>
  <c r="V21" i="18" s="1"/>
  <c r="AO20" i="18"/>
  <c r="AL20" i="18"/>
  <c r="AK20" i="18"/>
  <c r="AJ20" i="18"/>
  <c r="AI20" i="18"/>
  <c r="AH20" i="18"/>
  <c r="AG20" i="18"/>
  <c r="AF20" i="18"/>
  <c r="M20" i="18"/>
  <c r="W20" i="18" s="1"/>
  <c r="AO19" i="18"/>
  <c r="AM19" i="18"/>
  <c r="AL19" i="18"/>
  <c r="AK19" i="18"/>
  <c r="AJ19" i="18"/>
  <c r="AI19" i="18"/>
  <c r="AH19" i="18"/>
  <c r="AG19" i="18"/>
  <c r="AF19" i="18"/>
  <c r="M19" i="18"/>
  <c r="R19" i="18" s="1"/>
  <c r="AO18" i="18"/>
  <c r="AN18" i="18"/>
  <c r="AM18" i="18"/>
  <c r="AL18" i="18"/>
  <c r="AK18" i="18"/>
  <c r="AJ18" i="18"/>
  <c r="AI18" i="18"/>
  <c r="AH18" i="18"/>
  <c r="AG18" i="18"/>
  <c r="AF18" i="18"/>
  <c r="M18" i="18"/>
  <c r="W18" i="18" s="1"/>
  <c r="AO46" i="18"/>
  <c r="AF46" i="18"/>
  <c r="AO53" i="18"/>
  <c r="AG53" i="18"/>
  <c r="AF53" i="18"/>
  <c r="AO52" i="18"/>
  <c r="AH52" i="18"/>
  <c r="AG52" i="18"/>
  <c r="AF52" i="18"/>
  <c r="AO51" i="18"/>
  <c r="AI51" i="18"/>
  <c r="AH51" i="18"/>
  <c r="AG51" i="18"/>
  <c r="AF51" i="18"/>
  <c r="AO50" i="18"/>
  <c r="AJ50" i="18"/>
  <c r="AI50" i="18"/>
  <c r="AH50" i="18"/>
  <c r="AG50" i="18"/>
  <c r="AF50" i="18"/>
  <c r="AO49" i="18"/>
  <c r="AK49" i="18"/>
  <c r="AJ49" i="18"/>
  <c r="AI49" i="18"/>
  <c r="AH49" i="18"/>
  <c r="AG49" i="18"/>
  <c r="AF49" i="18"/>
  <c r="AO48" i="18"/>
  <c r="AL48" i="18"/>
  <c r="AK48" i="18"/>
  <c r="AJ48" i="18"/>
  <c r="AI48" i="18"/>
  <c r="AH48" i="18"/>
  <c r="AG48" i="18"/>
  <c r="AF48" i="18"/>
  <c r="AO47" i="18"/>
  <c r="AM47" i="18"/>
  <c r="AL47" i="18"/>
  <c r="AK47" i="18"/>
  <c r="AJ47" i="18"/>
  <c r="AI47" i="18"/>
  <c r="AH47" i="18"/>
  <c r="AG47" i="18"/>
  <c r="AF47" i="18"/>
  <c r="AN46" i="18"/>
  <c r="AM46" i="18"/>
  <c r="AL46" i="18"/>
  <c r="AK46" i="18"/>
  <c r="AJ46" i="18"/>
  <c r="AI46" i="18"/>
  <c r="AH46" i="18"/>
  <c r="AG46" i="18"/>
  <c r="AM33" i="18"/>
  <c r="AL34" i="18"/>
  <c r="AL33" i="18"/>
  <c r="AK33" i="18"/>
  <c r="AK34" i="18"/>
  <c r="AK35" i="18"/>
  <c r="AJ36" i="18"/>
  <c r="AI37" i="18"/>
  <c r="AH38" i="18"/>
  <c r="AJ33" i="18"/>
  <c r="AJ34" i="18"/>
  <c r="AJ35" i="18"/>
  <c r="AI33" i="18"/>
  <c r="AI34" i="18"/>
  <c r="AI35" i="18"/>
  <c r="AI36" i="18"/>
  <c r="AH33" i="18"/>
  <c r="AH34" i="18"/>
  <c r="AH35" i="18"/>
  <c r="AH36" i="18"/>
  <c r="AH37" i="18"/>
  <c r="AG39" i="18"/>
  <c r="AG32" i="18"/>
  <c r="AG33" i="18"/>
  <c r="AG34" i="18"/>
  <c r="AG35" i="18"/>
  <c r="AG36" i="18"/>
  <c r="AG37" i="18"/>
  <c r="AG38" i="18"/>
  <c r="AF33" i="18"/>
  <c r="AF34" i="18"/>
  <c r="AF35" i="18"/>
  <c r="AF36" i="18"/>
  <c r="AF37" i="18"/>
  <c r="AF38" i="18"/>
  <c r="AF39" i="18"/>
  <c r="AO33" i="18"/>
  <c r="AO34" i="18"/>
  <c r="AO35" i="18"/>
  <c r="AO36" i="18"/>
  <c r="AO37" i="18"/>
  <c r="AO38" i="18"/>
  <c r="AO39" i="18"/>
  <c r="AH32" i="18"/>
  <c r="AI32" i="18"/>
  <c r="AJ32" i="18"/>
  <c r="AK32" i="18"/>
  <c r="AL32" i="18"/>
  <c r="AM32" i="18"/>
  <c r="AN32" i="18"/>
  <c r="AO32" i="18"/>
  <c r="AF32" i="18"/>
  <c r="M33" i="18"/>
  <c r="R33" i="18" s="1"/>
  <c r="M34" i="18"/>
  <c r="Z34" i="18" s="1"/>
  <c r="M35" i="18"/>
  <c r="V35" i="18" s="1"/>
  <c r="M36" i="18"/>
  <c r="S36" i="18" s="1"/>
  <c r="M37" i="18"/>
  <c r="Z37" i="18" s="1"/>
  <c r="M38" i="18"/>
  <c r="S38" i="18" s="1"/>
  <c r="M39" i="18"/>
  <c r="R39" i="18" s="1"/>
  <c r="M32" i="18"/>
  <c r="W32" i="18" s="1"/>
  <c r="M47" i="18"/>
  <c r="U47" i="18" s="1"/>
  <c r="M48" i="18"/>
  <c r="Q48" i="18" s="1"/>
  <c r="M49" i="18"/>
  <c r="Q49" i="18" s="1"/>
  <c r="M50" i="18"/>
  <c r="S50" i="18" s="1"/>
  <c r="M51" i="18"/>
  <c r="T51" i="18" s="1"/>
  <c r="M52" i="18"/>
  <c r="Z52" i="18" s="1"/>
  <c r="M53" i="18"/>
  <c r="Z53" i="18" s="1"/>
  <c r="M46" i="18"/>
  <c r="S46" i="18" s="1"/>
  <c r="Q37" i="18"/>
  <c r="M59" i="17"/>
  <c r="M60" i="17"/>
  <c r="M58" i="17"/>
  <c r="M56" i="17"/>
  <c r="M49" i="17"/>
  <c r="M48" i="17"/>
  <c r="M47" i="17"/>
  <c r="M46" i="17"/>
  <c r="M45" i="17"/>
  <c r="M44" i="17"/>
  <c r="M20" i="17"/>
  <c r="M21" i="17"/>
  <c r="M22" i="17"/>
  <c r="M23" i="17"/>
  <c r="M24" i="17"/>
  <c r="M19" i="17"/>
  <c r="D98" i="16"/>
  <c r="D97" i="16"/>
  <c r="E97" i="16"/>
  <c r="D96" i="16"/>
  <c r="E96" i="16"/>
  <c r="B96" i="16"/>
  <c r="E95" i="16"/>
  <c r="E94" i="16"/>
  <c r="B93" i="16"/>
  <c r="P65" i="16"/>
  <c r="Q65" i="16"/>
  <c r="R65" i="16"/>
  <c r="S65" i="16"/>
  <c r="T65" i="16"/>
  <c r="U65" i="16"/>
  <c r="V65" i="16"/>
  <c r="W65" i="16"/>
  <c r="P66" i="16"/>
  <c r="Q66" i="16"/>
  <c r="R66" i="16"/>
  <c r="S66" i="16"/>
  <c r="T66" i="16"/>
  <c r="U66" i="16"/>
  <c r="V66" i="16"/>
  <c r="W66" i="16"/>
  <c r="P67" i="16"/>
  <c r="Q67" i="16"/>
  <c r="R67" i="16"/>
  <c r="S67" i="16"/>
  <c r="T67" i="16"/>
  <c r="U67" i="16"/>
  <c r="V67" i="16"/>
  <c r="W67" i="16"/>
  <c r="O66" i="16"/>
  <c r="O67" i="16"/>
  <c r="O65" i="16"/>
  <c r="P61" i="16"/>
  <c r="Q61" i="16"/>
  <c r="R61" i="16"/>
  <c r="S61" i="16"/>
  <c r="T61" i="16"/>
  <c r="U61" i="16"/>
  <c r="V61" i="16"/>
  <c r="W61" i="16"/>
  <c r="P62" i="16"/>
  <c r="Q62" i="16"/>
  <c r="R62" i="16"/>
  <c r="S62" i="16"/>
  <c r="T62" i="16"/>
  <c r="U62" i="16"/>
  <c r="V62" i="16"/>
  <c r="W62" i="16"/>
  <c r="P63" i="16"/>
  <c r="Q63" i="16"/>
  <c r="R63" i="16"/>
  <c r="S63" i="16"/>
  <c r="T63" i="16"/>
  <c r="U63" i="16"/>
  <c r="V63" i="16"/>
  <c r="W63" i="16"/>
  <c r="P64" i="16"/>
  <c r="Q64" i="16"/>
  <c r="R64" i="16"/>
  <c r="S64" i="16"/>
  <c r="T64" i="16"/>
  <c r="U64" i="16"/>
  <c r="V64" i="16"/>
  <c r="W64" i="16"/>
  <c r="O62" i="16"/>
  <c r="O63" i="16"/>
  <c r="O64" i="16"/>
  <c r="O61" i="16"/>
  <c r="P56" i="16"/>
  <c r="C98" i="16" s="1"/>
  <c r="Q56" i="16"/>
  <c r="R56" i="16"/>
  <c r="E98" i="16" s="1"/>
  <c r="S56" i="16"/>
  <c r="F98" i="16" s="1"/>
  <c r="T56" i="16"/>
  <c r="G98" i="16" s="1"/>
  <c r="U56" i="16"/>
  <c r="H98" i="16" s="1"/>
  <c r="V56" i="16"/>
  <c r="I98" i="16" s="1"/>
  <c r="W56" i="16"/>
  <c r="P57" i="16"/>
  <c r="Q57" i="16"/>
  <c r="R57" i="16"/>
  <c r="S57" i="16"/>
  <c r="T57" i="16"/>
  <c r="U57" i="16"/>
  <c r="V57" i="16"/>
  <c r="W57" i="16"/>
  <c r="P58" i="16"/>
  <c r="Q58" i="16"/>
  <c r="R58" i="16"/>
  <c r="S58" i="16"/>
  <c r="T58" i="16"/>
  <c r="U58" i="16"/>
  <c r="V58" i="16"/>
  <c r="W58" i="16"/>
  <c r="P59" i="16"/>
  <c r="Q59" i="16"/>
  <c r="R59" i="16"/>
  <c r="S59" i="16"/>
  <c r="T59" i="16"/>
  <c r="U59" i="16"/>
  <c r="V59" i="16"/>
  <c r="W59" i="16"/>
  <c r="P60" i="16"/>
  <c r="Q60" i="16"/>
  <c r="R60" i="16"/>
  <c r="S60" i="16"/>
  <c r="T60" i="16"/>
  <c r="U60" i="16"/>
  <c r="V60" i="16"/>
  <c r="W60" i="16"/>
  <c r="O57" i="16"/>
  <c r="B98" i="16" s="1"/>
  <c r="O58" i="16"/>
  <c r="O59" i="16"/>
  <c r="O60" i="16"/>
  <c r="O56" i="16"/>
  <c r="P50" i="16"/>
  <c r="C97" i="16" s="1"/>
  <c r="Q50" i="16"/>
  <c r="R50" i="16"/>
  <c r="S50" i="16"/>
  <c r="F97" i="16" s="1"/>
  <c r="T50" i="16"/>
  <c r="G97" i="16" s="1"/>
  <c r="U50" i="16"/>
  <c r="H97" i="16" s="1"/>
  <c r="V50" i="16"/>
  <c r="I97" i="16" s="1"/>
  <c r="W50" i="16"/>
  <c r="P51" i="16"/>
  <c r="Q51" i="16"/>
  <c r="R51" i="16"/>
  <c r="S51" i="16"/>
  <c r="T51" i="16"/>
  <c r="U51" i="16"/>
  <c r="V51" i="16"/>
  <c r="W51" i="16"/>
  <c r="P52" i="16"/>
  <c r="Q52" i="16"/>
  <c r="R52" i="16"/>
  <c r="S52" i="16"/>
  <c r="T52" i="16"/>
  <c r="U52" i="16"/>
  <c r="V52" i="16"/>
  <c r="W52" i="16"/>
  <c r="P53" i="16"/>
  <c r="Q53" i="16"/>
  <c r="R53" i="16"/>
  <c r="S53" i="16"/>
  <c r="T53" i="16"/>
  <c r="U53" i="16"/>
  <c r="V53" i="16"/>
  <c r="W53" i="16"/>
  <c r="P54" i="16"/>
  <c r="Q54" i="16"/>
  <c r="R54" i="16"/>
  <c r="S54" i="16"/>
  <c r="T54" i="16"/>
  <c r="U54" i="16"/>
  <c r="V54" i="16"/>
  <c r="W54" i="16"/>
  <c r="P55" i="16"/>
  <c r="Q55" i="16"/>
  <c r="R55" i="16"/>
  <c r="S55" i="16"/>
  <c r="T55" i="16"/>
  <c r="U55" i="16"/>
  <c r="V55" i="16"/>
  <c r="W55" i="16"/>
  <c r="O51" i="16"/>
  <c r="O52" i="16"/>
  <c r="O53" i="16"/>
  <c r="O54" i="16"/>
  <c r="O55" i="16"/>
  <c r="O50" i="16"/>
  <c r="B97" i="16" s="1"/>
  <c r="P43" i="16"/>
  <c r="C96" i="16" s="1"/>
  <c r="Q43" i="16"/>
  <c r="R43" i="16"/>
  <c r="S43" i="16"/>
  <c r="F96" i="16" s="1"/>
  <c r="T43" i="16"/>
  <c r="G96" i="16" s="1"/>
  <c r="U43" i="16"/>
  <c r="H96" i="16" s="1"/>
  <c r="V43" i="16"/>
  <c r="I96" i="16" s="1"/>
  <c r="W43" i="16"/>
  <c r="P44" i="16"/>
  <c r="Q44" i="16"/>
  <c r="R44" i="16"/>
  <c r="S44" i="16"/>
  <c r="T44" i="16"/>
  <c r="U44" i="16"/>
  <c r="V44" i="16"/>
  <c r="W44" i="16"/>
  <c r="P45" i="16"/>
  <c r="Q45" i="16"/>
  <c r="R45" i="16"/>
  <c r="S45" i="16"/>
  <c r="T45" i="16"/>
  <c r="U45" i="16"/>
  <c r="V45" i="16"/>
  <c r="W45" i="16"/>
  <c r="P46" i="16"/>
  <c r="Q46" i="16"/>
  <c r="R46" i="16"/>
  <c r="S46" i="16"/>
  <c r="T46" i="16"/>
  <c r="U46" i="16"/>
  <c r="V46" i="16"/>
  <c r="W46" i="16"/>
  <c r="P47" i="16"/>
  <c r="Q47" i="16"/>
  <c r="R47" i="16"/>
  <c r="S47" i="16"/>
  <c r="T47" i="16"/>
  <c r="U47" i="16"/>
  <c r="V47" i="16"/>
  <c r="W47" i="16"/>
  <c r="P48" i="16"/>
  <c r="Q48" i="16"/>
  <c r="R48" i="16"/>
  <c r="S48" i="16"/>
  <c r="T48" i="16"/>
  <c r="U48" i="16"/>
  <c r="V48" i="16"/>
  <c r="W48" i="16"/>
  <c r="P49" i="16"/>
  <c r="Q49" i="16"/>
  <c r="R49" i="16"/>
  <c r="S49" i="16"/>
  <c r="T49" i="16"/>
  <c r="U49" i="16"/>
  <c r="V49" i="16"/>
  <c r="W49" i="16"/>
  <c r="O44" i="16"/>
  <c r="O45" i="16"/>
  <c r="O46" i="16"/>
  <c r="O47" i="16"/>
  <c r="O48" i="16"/>
  <c r="O49" i="16"/>
  <c r="O43" i="16"/>
  <c r="P35" i="16"/>
  <c r="C95" i="16" s="1"/>
  <c r="Q35" i="16"/>
  <c r="D95" i="16" s="1"/>
  <c r="R35" i="16"/>
  <c r="S35" i="16"/>
  <c r="F95" i="16" s="1"/>
  <c r="T35" i="16"/>
  <c r="G95" i="16" s="1"/>
  <c r="U35" i="16"/>
  <c r="H95" i="16" s="1"/>
  <c r="V35" i="16"/>
  <c r="I95" i="16" s="1"/>
  <c r="W35" i="16"/>
  <c r="P36" i="16"/>
  <c r="Q36" i="16"/>
  <c r="R36" i="16"/>
  <c r="S36" i="16"/>
  <c r="T36" i="16"/>
  <c r="U36" i="16"/>
  <c r="V36" i="16"/>
  <c r="W36" i="16"/>
  <c r="P37" i="16"/>
  <c r="Q37" i="16"/>
  <c r="R37" i="16"/>
  <c r="S37" i="16"/>
  <c r="T37" i="16"/>
  <c r="U37" i="16"/>
  <c r="V37" i="16"/>
  <c r="W37" i="16"/>
  <c r="P38" i="16"/>
  <c r="Q38" i="16"/>
  <c r="R38" i="16"/>
  <c r="S38" i="16"/>
  <c r="T38" i="16"/>
  <c r="U38" i="16"/>
  <c r="V38" i="16"/>
  <c r="W38" i="16"/>
  <c r="P39" i="16"/>
  <c r="Q39" i="16"/>
  <c r="R39" i="16"/>
  <c r="S39" i="16"/>
  <c r="T39" i="16"/>
  <c r="U39" i="16"/>
  <c r="V39" i="16"/>
  <c r="W39" i="16"/>
  <c r="P40" i="16"/>
  <c r="Q40" i="16"/>
  <c r="R40" i="16"/>
  <c r="S40" i="16"/>
  <c r="T40" i="16"/>
  <c r="U40" i="16"/>
  <c r="V40" i="16"/>
  <c r="W40" i="16"/>
  <c r="P41" i="16"/>
  <c r="Q41" i="16"/>
  <c r="R41" i="16"/>
  <c r="S41" i="16"/>
  <c r="T41" i="16"/>
  <c r="U41" i="16"/>
  <c r="V41" i="16"/>
  <c r="W41" i="16"/>
  <c r="P42" i="16"/>
  <c r="Q42" i="16"/>
  <c r="R42" i="16"/>
  <c r="S42" i="16"/>
  <c r="T42" i="16"/>
  <c r="U42" i="16"/>
  <c r="V42" i="16"/>
  <c r="W42" i="16"/>
  <c r="O36" i="16"/>
  <c r="B95" i="16" s="1"/>
  <c r="O37" i="16"/>
  <c r="O38" i="16"/>
  <c r="O39" i="16"/>
  <c r="O40" i="16"/>
  <c r="O41" i="16"/>
  <c r="O42" i="16"/>
  <c r="O35" i="16"/>
  <c r="P26" i="16"/>
  <c r="C94" i="16" s="1"/>
  <c r="Q26" i="16"/>
  <c r="D94" i="16" s="1"/>
  <c r="R26" i="16"/>
  <c r="S26" i="16"/>
  <c r="F94" i="16" s="1"/>
  <c r="T26" i="16"/>
  <c r="G94" i="16" s="1"/>
  <c r="U26" i="16"/>
  <c r="H94" i="16" s="1"/>
  <c r="V26" i="16"/>
  <c r="I94" i="16" s="1"/>
  <c r="W26" i="16"/>
  <c r="P27" i="16"/>
  <c r="Q27" i="16"/>
  <c r="R27" i="16"/>
  <c r="S27" i="16"/>
  <c r="T27" i="16"/>
  <c r="U27" i="16"/>
  <c r="V27" i="16"/>
  <c r="W27" i="16"/>
  <c r="P28" i="16"/>
  <c r="Q28" i="16"/>
  <c r="R28" i="16"/>
  <c r="S28" i="16"/>
  <c r="T28" i="16"/>
  <c r="U28" i="16"/>
  <c r="V28" i="16"/>
  <c r="W28" i="16"/>
  <c r="P29" i="16"/>
  <c r="Q29" i="16"/>
  <c r="R29" i="16"/>
  <c r="S29" i="16"/>
  <c r="T29" i="16"/>
  <c r="U29" i="16"/>
  <c r="V29" i="16"/>
  <c r="W29" i="16"/>
  <c r="P30" i="16"/>
  <c r="Q30" i="16"/>
  <c r="R30" i="16"/>
  <c r="S30" i="16"/>
  <c r="T30" i="16"/>
  <c r="U30" i="16"/>
  <c r="V30" i="16"/>
  <c r="W30" i="16"/>
  <c r="P31" i="16"/>
  <c r="Q31" i="16"/>
  <c r="R31" i="16"/>
  <c r="S31" i="16"/>
  <c r="T31" i="16"/>
  <c r="U31" i="16"/>
  <c r="V31" i="16"/>
  <c r="W31" i="16"/>
  <c r="P32" i="16"/>
  <c r="Q32" i="16"/>
  <c r="R32" i="16"/>
  <c r="S32" i="16"/>
  <c r="T32" i="16"/>
  <c r="U32" i="16"/>
  <c r="V32" i="16"/>
  <c r="W32" i="16"/>
  <c r="P33" i="16"/>
  <c r="Q33" i="16"/>
  <c r="R33" i="16"/>
  <c r="S33" i="16"/>
  <c r="T33" i="16"/>
  <c r="U33" i="16"/>
  <c r="V33" i="16"/>
  <c r="W33" i="16"/>
  <c r="P34" i="16"/>
  <c r="Q34" i="16"/>
  <c r="R34" i="16"/>
  <c r="S34" i="16"/>
  <c r="T34" i="16"/>
  <c r="U34" i="16"/>
  <c r="V34" i="16"/>
  <c r="W34" i="16"/>
  <c r="O27" i="16"/>
  <c r="O28" i="16"/>
  <c r="O29" i="16"/>
  <c r="O30" i="16"/>
  <c r="O31" i="16"/>
  <c r="O32" i="16"/>
  <c r="O33" i="16"/>
  <c r="O34" i="16"/>
  <c r="O26" i="16"/>
  <c r="B94" i="16" s="1"/>
  <c r="P16" i="16"/>
  <c r="C93" i="16" s="1"/>
  <c r="Q16" i="16"/>
  <c r="D93" i="16" s="1"/>
  <c r="R16" i="16"/>
  <c r="E93" i="16" s="1"/>
  <c r="S16" i="16"/>
  <c r="F93" i="16" s="1"/>
  <c r="T16" i="16"/>
  <c r="G93" i="16" s="1"/>
  <c r="U16" i="16"/>
  <c r="H93" i="16" s="1"/>
  <c r="V16" i="16"/>
  <c r="I93" i="16" s="1"/>
  <c r="W16" i="16"/>
  <c r="P23" i="16"/>
  <c r="Q23" i="16"/>
  <c r="R23" i="16"/>
  <c r="S23" i="16"/>
  <c r="T23" i="16"/>
  <c r="U23" i="16"/>
  <c r="V23" i="16"/>
  <c r="W23" i="16"/>
  <c r="P17" i="16"/>
  <c r="Q17" i="16"/>
  <c r="R17" i="16"/>
  <c r="S17" i="16"/>
  <c r="T17" i="16"/>
  <c r="U17" i="16"/>
  <c r="V17" i="16"/>
  <c r="W17" i="16"/>
  <c r="P18" i="16"/>
  <c r="Q18" i="16"/>
  <c r="R18" i="16"/>
  <c r="S18" i="16"/>
  <c r="T18" i="16"/>
  <c r="U18" i="16"/>
  <c r="V18" i="16"/>
  <c r="W18" i="16"/>
  <c r="P19" i="16"/>
  <c r="Q19" i="16"/>
  <c r="R19" i="16"/>
  <c r="S19" i="16"/>
  <c r="T19" i="16"/>
  <c r="U19" i="16"/>
  <c r="V19" i="16"/>
  <c r="W19" i="16"/>
  <c r="P20" i="16"/>
  <c r="Q20" i="16"/>
  <c r="R20" i="16"/>
  <c r="S20" i="16"/>
  <c r="T20" i="16"/>
  <c r="U20" i="16"/>
  <c r="V20" i="16"/>
  <c r="W20" i="16"/>
  <c r="P21" i="16"/>
  <c r="Q21" i="16"/>
  <c r="R21" i="16"/>
  <c r="S21" i="16"/>
  <c r="T21" i="16"/>
  <c r="U21" i="16"/>
  <c r="V21" i="16"/>
  <c r="W21" i="16"/>
  <c r="P22" i="16"/>
  <c r="Q22" i="16"/>
  <c r="R22" i="16"/>
  <c r="S22" i="16"/>
  <c r="T22" i="16"/>
  <c r="U22" i="16"/>
  <c r="V22" i="16"/>
  <c r="W22" i="16"/>
  <c r="P24" i="16"/>
  <c r="Q24" i="16"/>
  <c r="R24" i="16"/>
  <c r="S24" i="16"/>
  <c r="T24" i="16"/>
  <c r="U24" i="16"/>
  <c r="V24" i="16"/>
  <c r="W24" i="16"/>
  <c r="P25" i="16"/>
  <c r="Q25" i="16"/>
  <c r="R25" i="16"/>
  <c r="S25" i="16"/>
  <c r="T25" i="16"/>
  <c r="U25" i="16"/>
  <c r="V25" i="16"/>
  <c r="W25" i="16"/>
  <c r="O23" i="16"/>
  <c r="O17" i="16"/>
  <c r="O18" i="16"/>
  <c r="O19" i="16"/>
  <c r="O20" i="16"/>
  <c r="O21" i="16"/>
  <c r="O22" i="16"/>
  <c r="O24" i="16"/>
  <c r="O25" i="16"/>
  <c r="O16" i="16"/>
  <c r="T75" i="18" l="1"/>
  <c r="T79" i="18"/>
  <c r="Z77" i="18"/>
  <c r="S79" i="18"/>
  <c r="S75" i="18"/>
  <c r="Q76" i="18"/>
  <c r="R74" i="18"/>
  <c r="Z74" i="18"/>
  <c r="U75" i="18"/>
  <c r="R76" i="18"/>
  <c r="Q77" i="18"/>
  <c r="R78" i="18"/>
  <c r="Z79" i="18"/>
  <c r="R80" i="18"/>
  <c r="Q81" i="18"/>
  <c r="X74" i="18"/>
  <c r="Z76" i="18"/>
  <c r="Y74" i="18"/>
  <c r="Q80" i="18"/>
  <c r="S74" i="18"/>
  <c r="V75" i="18"/>
  <c r="S76" i="18"/>
  <c r="R77" i="18"/>
  <c r="S78" i="18"/>
  <c r="S80" i="18"/>
  <c r="R81" i="18"/>
  <c r="T74" i="18"/>
  <c r="W75" i="18"/>
  <c r="T76" i="18"/>
  <c r="S77" i="18"/>
  <c r="T78" i="18"/>
  <c r="Q74" i="18"/>
  <c r="U74" i="18"/>
  <c r="X75" i="18"/>
  <c r="U76" i="18"/>
  <c r="T77" i="18"/>
  <c r="U78" i="18"/>
  <c r="Q78" i="18"/>
  <c r="V74" i="18"/>
  <c r="Q75" i="18"/>
  <c r="Z75" i="18"/>
  <c r="V76" i="18"/>
  <c r="U77" i="18"/>
  <c r="Q79" i="18"/>
  <c r="T50" i="18"/>
  <c r="S65" i="18"/>
  <c r="U63" i="18"/>
  <c r="Z65" i="18"/>
  <c r="Z61" i="18"/>
  <c r="Q63" i="18"/>
  <c r="Z62" i="18"/>
  <c r="Q61" i="18"/>
  <c r="S61" i="18"/>
  <c r="T61" i="18"/>
  <c r="Q67" i="18"/>
  <c r="U61" i="18"/>
  <c r="Z63" i="18"/>
  <c r="Q65" i="18"/>
  <c r="T65" i="18"/>
  <c r="X60" i="18"/>
  <c r="Q60" i="18"/>
  <c r="Y60" i="18"/>
  <c r="Q62" i="18"/>
  <c r="Q64" i="18"/>
  <c r="Q66" i="18"/>
  <c r="R60" i="18"/>
  <c r="Z60" i="18"/>
  <c r="R62" i="18"/>
  <c r="R64" i="18"/>
  <c r="R66" i="18"/>
  <c r="S60" i="18"/>
  <c r="V61" i="18"/>
  <c r="S62" i="18"/>
  <c r="R63" i="18"/>
  <c r="S64" i="18"/>
  <c r="S66" i="18"/>
  <c r="R67" i="18"/>
  <c r="T60" i="18"/>
  <c r="W61" i="18"/>
  <c r="T62" i="18"/>
  <c r="S63" i="18"/>
  <c r="T64" i="18"/>
  <c r="U60" i="18"/>
  <c r="X61" i="18"/>
  <c r="U62" i="18"/>
  <c r="T63" i="18"/>
  <c r="U64" i="18"/>
  <c r="V60" i="18"/>
  <c r="V62" i="18"/>
  <c r="R38" i="18"/>
  <c r="S37" i="18"/>
  <c r="R37" i="18"/>
  <c r="Z51" i="18"/>
  <c r="Z21" i="18"/>
  <c r="S23" i="18"/>
  <c r="T19" i="18"/>
  <c r="T23" i="18"/>
  <c r="S19" i="18"/>
  <c r="Z20" i="18"/>
  <c r="Q18" i="18"/>
  <c r="Y18" i="18"/>
  <c r="Q20" i="18"/>
  <c r="Q22" i="18"/>
  <c r="Q24" i="18"/>
  <c r="R18" i="18"/>
  <c r="Z18" i="18"/>
  <c r="U19" i="18"/>
  <c r="R20" i="18"/>
  <c r="Q21" i="18"/>
  <c r="R22" i="18"/>
  <c r="Z23" i="18"/>
  <c r="R24" i="18"/>
  <c r="Q25" i="18"/>
  <c r="S18" i="18"/>
  <c r="V19" i="18"/>
  <c r="S20" i="18"/>
  <c r="R21" i="18"/>
  <c r="S22" i="18"/>
  <c r="S24" i="18"/>
  <c r="R25" i="18"/>
  <c r="T18" i="18"/>
  <c r="W19" i="18"/>
  <c r="T20" i="18"/>
  <c r="S21" i="18"/>
  <c r="T22" i="18"/>
  <c r="U18" i="18"/>
  <c r="X19" i="18"/>
  <c r="U20" i="18"/>
  <c r="T21" i="18"/>
  <c r="U22" i="18"/>
  <c r="V18" i="18"/>
  <c r="Q19" i="18"/>
  <c r="Z19" i="18"/>
  <c r="V20" i="18"/>
  <c r="U21" i="18"/>
  <c r="Q23" i="18"/>
  <c r="X18" i="18"/>
  <c r="Q50" i="18"/>
  <c r="Q33" i="18"/>
  <c r="Z38" i="18"/>
  <c r="U33" i="18"/>
  <c r="R36" i="18"/>
  <c r="U35" i="18"/>
  <c r="Z33" i="18"/>
  <c r="W33" i="18"/>
  <c r="T33" i="18"/>
  <c r="Q32" i="18"/>
  <c r="V32" i="18"/>
  <c r="U32" i="18"/>
  <c r="Q34" i="18"/>
  <c r="W34" i="18"/>
  <c r="T32" i="18"/>
  <c r="U34" i="18"/>
  <c r="R32" i="18"/>
  <c r="Q36" i="18"/>
  <c r="T35" i="18"/>
  <c r="Q35" i="18"/>
  <c r="U36" i="18"/>
  <c r="S35" i="18"/>
  <c r="Z36" i="18"/>
  <c r="T36" i="18"/>
  <c r="R35" i="18"/>
  <c r="Z32" i="18"/>
  <c r="Z35" i="18"/>
  <c r="Q38" i="18"/>
  <c r="X33" i="18"/>
  <c r="S32" i="18"/>
  <c r="T37" i="18"/>
  <c r="V34" i="18"/>
  <c r="V33" i="18"/>
  <c r="T34" i="18"/>
  <c r="Z39" i="18"/>
  <c r="S34" i="18"/>
  <c r="S33" i="18"/>
  <c r="Q39" i="18"/>
  <c r="R34" i="18"/>
  <c r="Y32" i="18"/>
  <c r="X32" i="18"/>
  <c r="R50" i="18"/>
  <c r="U50" i="18"/>
  <c r="Z50" i="18"/>
  <c r="R47" i="18"/>
  <c r="R48" i="18"/>
  <c r="Z49" i="18"/>
  <c r="Q47" i="18"/>
  <c r="R49" i="18"/>
  <c r="T47" i="18"/>
  <c r="V47" i="18"/>
  <c r="S47" i="18"/>
  <c r="W47" i="18"/>
  <c r="X47" i="18"/>
  <c r="Z47" i="18"/>
  <c r="W48" i="18"/>
  <c r="Z48" i="18"/>
  <c r="R51" i="18"/>
  <c r="R52" i="18"/>
  <c r="S48" i="18"/>
  <c r="S49" i="18"/>
  <c r="T48" i="18"/>
  <c r="T49" i="18"/>
  <c r="T46" i="18"/>
  <c r="U48" i="18"/>
  <c r="U49" i="18"/>
  <c r="U46" i="18"/>
  <c r="V48" i="18"/>
  <c r="V49" i="18"/>
  <c r="Q51" i="18"/>
  <c r="X46" i="18"/>
  <c r="Q52" i="18"/>
  <c r="S52" i="18"/>
  <c r="Q53" i="18"/>
  <c r="S51" i="18"/>
  <c r="R53" i="18"/>
  <c r="V46" i="18"/>
  <c r="W46" i="18"/>
  <c r="Q46" i="18"/>
  <c r="Y46" i="18"/>
  <c r="R46" i="18"/>
  <c r="Z46" i="18"/>
  <c r="M57" i="17"/>
  <c r="M55" i="17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M66" i="13"/>
  <c r="N66" i="13"/>
  <c r="O66" i="13"/>
  <c r="P66" i="13"/>
  <c r="M67" i="13"/>
  <c r="N67" i="13"/>
  <c r="O67" i="13"/>
  <c r="P67" i="13"/>
  <c r="M68" i="13"/>
  <c r="N68" i="13"/>
  <c r="O68" i="13"/>
  <c r="P68" i="13"/>
  <c r="L67" i="13"/>
  <c r="L68" i="13"/>
  <c r="L66" i="13"/>
  <c r="M62" i="13"/>
  <c r="N62" i="13"/>
  <c r="O62" i="13"/>
  <c r="P62" i="13"/>
  <c r="M63" i="13"/>
  <c r="N63" i="13"/>
  <c r="O63" i="13"/>
  <c r="P63" i="13"/>
  <c r="M64" i="13"/>
  <c r="N64" i="13"/>
  <c r="O64" i="13"/>
  <c r="P64" i="13"/>
  <c r="M65" i="13"/>
  <c r="N65" i="13"/>
  <c r="O65" i="13"/>
  <c r="P65" i="13"/>
  <c r="L63" i="13"/>
  <c r="L64" i="13"/>
  <c r="L65" i="13"/>
  <c r="L62" i="13"/>
  <c r="M57" i="13"/>
  <c r="N57" i="13"/>
  <c r="E105" i="13" s="1"/>
  <c r="O57" i="13"/>
  <c r="P57" i="13"/>
  <c r="G105" i="13" s="1"/>
  <c r="M58" i="13"/>
  <c r="N58" i="13"/>
  <c r="O58" i="13"/>
  <c r="P58" i="13"/>
  <c r="M59" i="13"/>
  <c r="N59" i="13"/>
  <c r="O59" i="13"/>
  <c r="P59" i="13"/>
  <c r="M60" i="13"/>
  <c r="N60" i="13"/>
  <c r="O60" i="13"/>
  <c r="P60" i="13"/>
  <c r="M61" i="13"/>
  <c r="N61" i="13"/>
  <c r="O61" i="13"/>
  <c r="P61" i="13"/>
  <c r="L58" i="13"/>
  <c r="L59" i="13"/>
  <c r="L60" i="13"/>
  <c r="L61" i="13"/>
  <c r="L57" i="13"/>
  <c r="M51" i="13"/>
  <c r="N51" i="13"/>
  <c r="O51" i="13"/>
  <c r="P51" i="13"/>
  <c r="M52" i="13"/>
  <c r="N52" i="13"/>
  <c r="O52" i="13"/>
  <c r="P52" i="13"/>
  <c r="M53" i="13"/>
  <c r="N53" i="13"/>
  <c r="O53" i="13"/>
  <c r="P53" i="13"/>
  <c r="M54" i="13"/>
  <c r="N54" i="13"/>
  <c r="O54" i="13"/>
  <c r="P54" i="13"/>
  <c r="M55" i="13"/>
  <c r="N55" i="13"/>
  <c r="O55" i="13"/>
  <c r="P55" i="13"/>
  <c r="M56" i="13"/>
  <c r="N56" i="13"/>
  <c r="O56" i="13"/>
  <c r="P56" i="13"/>
  <c r="L52" i="13"/>
  <c r="L53" i="13"/>
  <c r="L54" i="13"/>
  <c r="L55" i="13"/>
  <c r="L56" i="13"/>
  <c r="M44" i="13"/>
  <c r="N44" i="13"/>
  <c r="E103" i="13" s="1"/>
  <c r="O44" i="13"/>
  <c r="P44" i="13"/>
  <c r="M45" i="13"/>
  <c r="N45" i="13"/>
  <c r="O45" i="13"/>
  <c r="P45" i="13"/>
  <c r="M46" i="13"/>
  <c r="N46" i="13"/>
  <c r="O46" i="13"/>
  <c r="P46" i="13"/>
  <c r="M47" i="13"/>
  <c r="N47" i="13"/>
  <c r="O47" i="13"/>
  <c r="P47" i="13"/>
  <c r="M48" i="13"/>
  <c r="N48" i="13"/>
  <c r="O48" i="13"/>
  <c r="P48" i="13"/>
  <c r="M49" i="13"/>
  <c r="N49" i="13"/>
  <c r="O49" i="13"/>
  <c r="P49" i="13"/>
  <c r="M50" i="13"/>
  <c r="N50" i="13"/>
  <c r="O50" i="13"/>
  <c r="P50" i="13"/>
  <c r="L50" i="13"/>
  <c r="L45" i="13"/>
  <c r="L46" i="13"/>
  <c r="L47" i="13"/>
  <c r="L48" i="13"/>
  <c r="L49" i="13"/>
  <c r="L44" i="13"/>
  <c r="L51" i="13"/>
  <c r="C104" i="13" s="1"/>
  <c r="M36" i="13"/>
  <c r="N36" i="13"/>
  <c r="E102" i="13" s="1"/>
  <c r="O36" i="13"/>
  <c r="P36" i="13"/>
  <c r="G102" i="13" s="1"/>
  <c r="M37" i="13"/>
  <c r="N37" i="13"/>
  <c r="O37" i="13"/>
  <c r="P37" i="13"/>
  <c r="M38" i="13"/>
  <c r="N38" i="13"/>
  <c r="O38" i="13"/>
  <c r="P38" i="13"/>
  <c r="M39" i="13"/>
  <c r="N39" i="13"/>
  <c r="O39" i="13"/>
  <c r="P39" i="13"/>
  <c r="M40" i="13"/>
  <c r="N40" i="13"/>
  <c r="O40" i="13"/>
  <c r="P40" i="13"/>
  <c r="M41" i="13"/>
  <c r="N41" i="13"/>
  <c r="O41" i="13"/>
  <c r="P41" i="13"/>
  <c r="M42" i="13"/>
  <c r="N42" i="13"/>
  <c r="O42" i="13"/>
  <c r="P42" i="13"/>
  <c r="M43" i="13"/>
  <c r="N43" i="13"/>
  <c r="O43" i="13"/>
  <c r="P43" i="13"/>
  <c r="L37" i="13"/>
  <c r="L38" i="13"/>
  <c r="L39" i="13"/>
  <c r="L40" i="13"/>
  <c r="L41" i="13"/>
  <c r="L42" i="13"/>
  <c r="L43" i="13"/>
  <c r="L36" i="13"/>
  <c r="M27" i="13"/>
  <c r="N27" i="13"/>
  <c r="E101" i="13" s="1"/>
  <c r="O27" i="13"/>
  <c r="P27" i="13"/>
  <c r="G101" i="13" s="1"/>
  <c r="M28" i="13"/>
  <c r="N28" i="13"/>
  <c r="O28" i="13"/>
  <c r="P28" i="13"/>
  <c r="M29" i="13"/>
  <c r="N29" i="13"/>
  <c r="O29" i="13"/>
  <c r="P29" i="13"/>
  <c r="M30" i="13"/>
  <c r="N30" i="13"/>
  <c r="O30" i="13"/>
  <c r="P30" i="13"/>
  <c r="M31" i="13"/>
  <c r="N31" i="13"/>
  <c r="O31" i="13"/>
  <c r="P31" i="13"/>
  <c r="M32" i="13"/>
  <c r="N32" i="13"/>
  <c r="O32" i="13"/>
  <c r="P32" i="13"/>
  <c r="M33" i="13"/>
  <c r="N33" i="13"/>
  <c r="O33" i="13"/>
  <c r="P33" i="13"/>
  <c r="M34" i="13"/>
  <c r="N34" i="13"/>
  <c r="O34" i="13"/>
  <c r="P34" i="13"/>
  <c r="M35" i="13"/>
  <c r="N35" i="13"/>
  <c r="O35" i="13"/>
  <c r="P35" i="13"/>
  <c r="L28" i="13"/>
  <c r="L29" i="13"/>
  <c r="L30" i="13"/>
  <c r="L31" i="13"/>
  <c r="L32" i="13"/>
  <c r="L33" i="13"/>
  <c r="L34" i="13"/>
  <c r="L35" i="13"/>
  <c r="L27" i="13"/>
  <c r="C101" i="13" s="1"/>
  <c r="P26" i="13"/>
  <c r="M17" i="13"/>
  <c r="N17" i="13"/>
  <c r="O17" i="13"/>
  <c r="P17" i="13"/>
  <c r="G100" i="13" s="1"/>
  <c r="M24" i="13"/>
  <c r="N24" i="13"/>
  <c r="O24" i="13"/>
  <c r="P24" i="13"/>
  <c r="M18" i="13"/>
  <c r="N18" i="13"/>
  <c r="O18" i="13"/>
  <c r="P18" i="13"/>
  <c r="M19" i="13"/>
  <c r="N19" i="13"/>
  <c r="O19" i="13"/>
  <c r="P19" i="13"/>
  <c r="M20" i="13"/>
  <c r="N20" i="13"/>
  <c r="O20" i="13"/>
  <c r="P20" i="13"/>
  <c r="M21" i="13"/>
  <c r="N21" i="13"/>
  <c r="O21" i="13"/>
  <c r="P21" i="13"/>
  <c r="M22" i="13"/>
  <c r="N22" i="13"/>
  <c r="O22" i="13"/>
  <c r="P22" i="13"/>
  <c r="M23" i="13"/>
  <c r="N23" i="13"/>
  <c r="O23" i="13"/>
  <c r="P23" i="13"/>
  <c r="M25" i="13"/>
  <c r="N25" i="13"/>
  <c r="O25" i="13"/>
  <c r="P25" i="13"/>
  <c r="M26" i="13"/>
  <c r="N26" i="13"/>
  <c r="O26" i="13"/>
  <c r="L26" i="13"/>
  <c r="L24" i="13"/>
  <c r="L18" i="13"/>
  <c r="L19" i="13"/>
  <c r="L20" i="13"/>
  <c r="L21" i="13"/>
  <c r="L22" i="13"/>
  <c r="L23" i="13"/>
  <c r="L25" i="13"/>
  <c r="L17" i="13"/>
  <c r="F104" i="13" l="1"/>
  <c r="F100" i="13"/>
  <c r="D101" i="13"/>
  <c r="D102" i="13"/>
  <c r="E104" i="13"/>
  <c r="F105" i="13"/>
  <c r="C102" i="13"/>
  <c r="G103" i="13"/>
  <c r="D104" i="13"/>
  <c r="D100" i="13"/>
  <c r="C103" i="13"/>
  <c r="F103" i="13"/>
  <c r="C105" i="13"/>
  <c r="D105" i="13"/>
  <c r="E100" i="13"/>
  <c r="C100" i="13"/>
  <c r="D103" i="13"/>
  <c r="F101" i="13"/>
  <c r="F102" i="13"/>
  <c r="G104" i="13"/>
</calcChain>
</file>

<file path=xl/sharedStrings.xml><?xml version="1.0" encoding="utf-8"?>
<sst xmlns="http://schemas.openxmlformats.org/spreadsheetml/2006/main" count="1899" uniqueCount="128">
  <si>
    <t>Tabel 1: Aantal studenten per academiejaar waarin ze generatiestudent (1) waren en per aantal jaar tot het behalen van hun eerste bachelordiploma (2)</t>
  </si>
  <si>
    <t xml:space="preserve">Aantal jaar tot behalen eerste bachelordiploma </t>
  </si>
  <si>
    <t>Binnen 5 jaar</t>
  </si>
  <si>
    <t>Binnen 3 jaar</t>
  </si>
  <si>
    <t>Na 10 jaar</t>
  </si>
  <si>
    <t>Na 4 jaar</t>
  </si>
  <si>
    <t>Na 5 jaar</t>
  </si>
  <si>
    <t>Na 6 jaar</t>
  </si>
  <si>
    <t>Na 7 jaar</t>
  </si>
  <si>
    <t>Na 8 jaar</t>
  </si>
  <si>
    <t>Na 9 jaar</t>
  </si>
  <si>
    <t>Nog niet behaald (3)</t>
  </si>
  <si>
    <t xml:space="preserve">Jaar generatiestudent 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</si>
  <si>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</si>
  <si>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</si>
  <si>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</si>
  <si>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</si>
  <si>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</si>
  <si>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</si>
  <si>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</si>
  <si>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</si>
  <si>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</si>
  <si>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(1) Een generatiestudent is een student die zich, in een bepaald academiejaar, voor het eerst inschrijft met een diplomacontract voor een professioneel of academisch gerichte bachelor in het Vlaamse hoger onderwijs.</t>
  </si>
  <si>
    <t>(2) Er wordt enkel gekeken naar het eerst behaalde bachelordiploma, zowel voor de professionele als de academische opleidingen.</t>
  </si>
  <si>
    <t>Tabel 2: Aantal studenten per academiejaar waarin ze generatiestudent (1) waren per soort opleiding bij start loopbaan (2) en per aantal jaar tot het behalen van het betreffende bachelordiploma (3)</t>
  </si>
  <si>
    <t>2a. Als generatiestudent ingeschreven in professioneel gerichte bachelor</t>
  </si>
  <si>
    <t>Nog niet behaald</t>
  </si>
  <si>
    <t>2b. Als generatiestudent ingeschreven in academisch gerichte bachelor</t>
  </si>
  <si>
    <t>2) Het gaat om de soort opleiding die de student volgde als generatiestudent. Generatiestudenten die zowel een academische als professionele bachelor volgden, zullen in beide tabellen voorkomen.</t>
  </si>
  <si>
    <t>(3) Er wordt enkel gekeken naar het eerst behaalde bachelordiploma, zowel voor de professionele als de academische opleidingen.</t>
  </si>
  <si>
    <t>Tabel 3: Aantal studenten per academiejaar waarin ze generatiestudent (1) waren per soort opleiding bij start loopbaan (2) en per aantal jaar tot het behalen van hun eerste bachelordiploma (3)</t>
  </si>
  <si>
    <t>3a. Als generatiestudent ingeschreven in professioneel gerichte bachelor</t>
  </si>
  <si>
    <t>Eerst behaalde diploma is ABA</t>
  </si>
  <si>
    <t>Eerst behaalde diploma is PBA</t>
  </si>
  <si>
    <t>Geen diploma behaald</t>
  </si>
  <si>
    <t>Na meer dan 3 jaar</t>
  </si>
  <si>
    <t>3b. Als generatiestudent ingeschreven in academisch gerichte bachelor</t>
  </si>
  <si>
    <t>Tabel 4: Aantal studenten per academiejaar waarin ze generatiestudent (1) waren, per soort instelling waarin ze startten (2) en per aantal jaar tot het behalen van hun eerste bachelordiploma (3)</t>
  </si>
  <si>
    <t>4a. Als generatiestudent ingeschreven in een hogeschool</t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</si>
  <si>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Hogeschool</t>
    </r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</si>
  <si>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Universiteit</t>
    </r>
  </si>
  <si>
    <t>ASO</t>
  </si>
  <si>
    <t>BSO</t>
  </si>
  <si>
    <t>KSO</t>
  </si>
  <si>
    <t>TSO</t>
  </si>
  <si>
    <t>Ander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</si>
  <si>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</si>
  <si>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</si>
  <si>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</si>
  <si>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</si>
  <si>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</si>
  <si>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</si>
  <si>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</si>
  <si>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</si>
  <si>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</si>
  <si>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Antwerpen</t>
  </si>
  <si>
    <t>Brussels Hoofdstedelijk Gewest</t>
  </si>
  <si>
    <t>Limburg</t>
  </si>
  <si>
    <t>Oost-Vlaanderen</t>
  </si>
  <si>
    <t>Vlaams-Brabant</t>
  </si>
  <si>
    <t>West-Vlaanderen</t>
  </si>
  <si>
    <t>Waals Gewest</t>
  </si>
  <si>
    <t>Buitenland</t>
  </si>
  <si>
    <t>Geen diploma</t>
  </si>
  <si>
    <t>Totaal aantal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</si>
  <si>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</si>
  <si>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</si>
  <si>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</si>
  <si>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</si>
  <si>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</si>
  <si>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</si>
  <si>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</si>
  <si>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</si>
  <si>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</si>
  <si>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(3)</t>
  </si>
  <si>
    <t>Percentage ten opzichte van totaal aantal generatiestudenten zonder diploma</t>
  </si>
  <si>
    <t xml:space="preserve">Percentage ten opzichte van totaal aantal generatiestudenten </t>
  </si>
  <si>
    <t>Tabel 7: Drop out van generatiestudenten (1) die geen bachelordiploma behaalden</t>
  </si>
  <si>
    <t>7a. Alle generatiestudenten:</t>
  </si>
  <si>
    <t>7b. Als generatiestudent ingeschreven in professioneel gerichte bachelor:</t>
  </si>
  <si>
    <t>7c. Als generatiestudent ingeschreven in academisch gerichte bachelor:</t>
  </si>
  <si>
    <t>7d. Als generatiestudent ingeschreven in hogeschool:</t>
  </si>
  <si>
    <t>7e. Als generatiestudent ingeschreven in universiteit:</t>
  </si>
  <si>
    <t xml:space="preserve">
															</t>
  </si>
  <si>
    <t>2014-2015</t>
  </si>
  <si>
    <t>2015-2016</t>
  </si>
  <si>
    <t xml:space="preserve">
								</t>
  </si>
  <si>
    <t>AHOVOKS – Agentschap Hoger Onderwijs, Volwassenenonderwijs,</t>
  </si>
  <si>
    <t>Kwalificaties &amp; Studietoelagen</t>
  </si>
  <si>
    <t>Afdeling Hoger en Volwassenenonderwijs</t>
  </si>
  <si>
    <t>Cel Data</t>
  </si>
  <si>
    <t>Bron: Beleidsdatabank</t>
  </si>
  <si>
    <t>Generatiestudent (1)</t>
  </si>
  <si>
    <t>Aantal jaar tot eerste bachelordiploma</t>
  </si>
  <si>
    <r>
      <rPr>
        <b/>
        <sz val="11"/>
        <color theme="1"/>
        <rFont val="Calibri"/>
        <family val="2"/>
        <scheme val="minor"/>
      </rPr>
      <t>Soort opleiding:</t>
    </r>
    <r>
      <rPr>
        <sz val="11"/>
        <color theme="1"/>
        <rFont val="Calibri"/>
        <family val="2"/>
        <scheme val="minor"/>
      </rPr>
      <t xml:space="preserve"> Academisch of professioneel gerichte bachelor</t>
    </r>
  </si>
  <si>
    <r>
      <rPr>
        <b/>
        <sz val="11"/>
        <color theme="1"/>
        <rFont val="Calibri"/>
        <family val="2"/>
        <scheme val="minor"/>
      </rPr>
      <t>Soort contract:</t>
    </r>
    <r>
      <rPr>
        <sz val="11"/>
        <color theme="1"/>
        <rFont val="Calibri"/>
        <family val="2"/>
        <scheme val="minor"/>
      </rPr>
      <t xml:space="preserve"> Diplomacontract</t>
    </r>
  </si>
  <si>
    <r>
      <rPr>
        <b/>
        <sz val="11"/>
        <color theme="1"/>
        <rFont val="Calibri"/>
        <family val="2"/>
        <scheme val="minor"/>
      </rPr>
      <t>Status inschrijving:</t>
    </r>
    <r>
      <rPr>
        <sz val="11"/>
        <color theme="1"/>
        <rFont val="Calibri"/>
        <family val="2"/>
        <scheme val="minor"/>
      </rPr>
      <t xml:space="preserve"> Actief of uitgeschreven</t>
    </r>
  </si>
  <si>
    <t>(1) Een generatiestudent is een student die zich, in een bepaald academiejaar, voor het eerst inschrijft met een diplomacontract voor een professioneel of academisch gerichte bachelor in het Vlaamse hoger onderwijs</t>
  </si>
  <si>
    <t>(2) Het gaat hierbij om het eerst behaalde academisch of professioneel gerichte bachelordiploma in het Vlaams hoger onderwijs in de periode 2008-2009 tot en met 2017-2018.</t>
  </si>
  <si>
    <t>(3) We beschikken slechts over data m.b.t. bachelordiploma's tot en met academiejaar 2017-2018.</t>
  </si>
  <si>
    <t>(4) Aansluitend bij voetnoot 3: Het percentage studenten in de categorie '(nog) geen diploma behaald' neemt toe doorheen de jaren, aangezien de tijdsperiode waarnaar we kunnen kijken steeds inkort.</t>
  </si>
  <si>
    <t>Voor de generatiestudenten in 2008-2009 kunnen we kijken naar een periode van 10 academiejaren vs. in 2015-2016 slechts naar 3 academiejaren.</t>
  </si>
  <si>
    <t>Nog niet behaald (4)</t>
  </si>
  <si>
    <t>Totaal</t>
  </si>
  <si>
    <t>Tabel 5: Aantal studenten per academiejaar waarin ze generatiestudent (1) waren per aantal jaar tot het behalen van hun eerste bachelordiploma (2) en per onderwijsvorm eerst behaalde diploma SO</t>
  </si>
  <si>
    <t>Het percentage studenten in de categorie '(nog) geen diploma behaald' neemt toe doorheen de jaren, aangezien de tijdsperiode waarnaar we kunnen kijken steeds inkort.</t>
  </si>
  <si>
    <t xml:space="preserve">Jaar generatie student </t>
  </si>
  <si>
    <t>% Eerst behaalde diploma is ABA</t>
  </si>
  <si>
    <t>% Eerst behaalde diploma is PBA</t>
  </si>
  <si>
    <t>% Geen diploma behaald</t>
  </si>
  <si>
    <t>(4) Er zijn nog geen gegevens beschikbaar over het aantal afgestudeerden in 2018-2019 of later.</t>
  </si>
  <si>
    <t>Buiten België</t>
  </si>
  <si>
    <t>(3) Er zijn nog geen gegevens beschikbaar over het aantal afgestudeerden in  2018-2019 of later.</t>
  </si>
  <si>
    <t>Tabel 6: Aantal studenten per academiejaar waarin ze generatiestudent (1) waren per aantal jaar tot het behalen van hun eerste bachelordiploma (2) en per provincie van de woonplaats</t>
  </si>
  <si>
    <t>BHG</t>
  </si>
  <si>
    <t>Jaar generatie student</t>
  </si>
  <si>
    <t>(2) Er wordt enkel gekeken naar het eerst behaalde bachelordiploma, zowel voor de professionele als de academische opleidingen en ongeach of dit aan een hogeschool of universiteit behaald werd.</t>
  </si>
  <si>
    <t>%</t>
  </si>
  <si>
    <t>(3) Er zijn nog geen gegevens beschikbaar over het aantal afgestudeerden in 2018-2019 of later.</t>
  </si>
  <si>
    <t>4b. Als generatiestudent ingeschreven in een universiteit</t>
  </si>
  <si>
    <t>Aantal jaar tot eerste desbetreffende bachelordiploma</t>
  </si>
  <si>
    <t xml:space="preserve">Aantal jaar tot behalen eerste professionele bachelordiploma </t>
  </si>
  <si>
    <t>Aantal drop-out</t>
  </si>
  <si>
    <t>Geen drop-out (2)</t>
  </si>
  <si>
    <t>Totaal aantal generatiestudenten</t>
  </si>
  <si>
    <t>Na meer dan 3 jaar (3)</t>
  </si>
  <si>
    <t>Bachelordiploma nog niet behaald (3)</t>
  </si>
  <si>
    <t>(2) De studenten onder 'geen drop out' hadden nog een inschrijving in academiejaar 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</si>
</sst>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%"/>
    <numFmt numFmtId="165" formatCode="0.0%"/>
  </numFmts>
  <fonts count="18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8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222222"/>
      <name val="Arial"/>
      <family val="2"/>
    </font>
    <font>
      <sz val="8"/>
      <color theme="1"/>
      <name val="Tahoma"/>
      <family val="2"/>
    </font>
    <font>
      <sz val="8"/>
      <color rgb="FF222222"/>
      <name val="Arial"/>
      <family val="2"/>
    </font>
    <font>
      <b/>
      <sz val="8"/>
      <color rgb="FF31455E"/>
      <name val="Arial"/>
      <family val="2"/>
    </font>
    <font>
      <b/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6F2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99CCFF"/>
      </patternFill>
    </fill>
  </fills>
  <borders count="16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8" fillId="0" borderId="0"/>
  </cellStyleXfs>
  <cellXfs count="113">
    <xf numFmtId="0" fontId="0" fillId="0" borderId="0" xfId="0"/>
    <xf numFmtId="0" fontId="0" fillId="0" borderId="8" xfId="0" applyBorder="1"/>
    <xf numFmtId="3" fontId="5" fillId="0" borderId="8" xfId="0" applyNumberFormat="1" applyFont="1" applyBorder="1" applyAlignment="1">
      <alignment horizontal="right" vertical="top"/>
    </xf>
    <xf numFmtId="164" fontId="5" fillId="0" borderId="8" xfId="0" applyNumberFormat="1" applyFont="1" applyBorder="1" applyAlignment="1">
      <alignment horizontal="right" vertical="top"/>
    </xf>
    <xf numFmtId="10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/>
    <xf numFmtId="0" fontId="4" fillId="2" borderId="4" xfId="0" applyFont="1" applyFill="1" applyBorder="1" applyAlignment="1">
      <alignment vertical="top"/>
    </xf>
    <xf numFmtId="0" fontId="0" fillId="0" borderId="0" xfId="0"/>
    <xf numFmtId="0" fontId="4" fillId="2" borderId="4" xfId="0" applyFont="1" applyFill="1" applyBorder="1" applyAlignment="1">
      <alignment vertical="top"/>
    </xf>
    <xf numFmtId="0" fontId="0" fillId="0" borderId="11" xfId="0" applyBorder="1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0" fontId="5" fillId="0" borderId="8" xfId="1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center" wrapText="1"/>
    </xf>
    <xf numFmtId="0" fontId="2" fillId="0" borderId="0" xfId="2" applyFont="1"/>
    <xf numFmtId="0" fontId="2" fillId="0" borderId="0" xfId="0" applyFont="1"/>
    <xf numFmtId="0" fontId="9" fillId="4" borderId="0" xfId="0" applyFont="1" applyFill="1"/>
    <xf numFmtId="0" fontId="2" fillId="4" borderId="0" xfId="0" applyFont="1" applyFill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3" fontId="5" fillId="4" borderId="8" xfId="0" quotePrefix="1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4" fillId="0" borderId="0" xfId="0" applyFont="1"/>
    <xf numFmtId="0" fontId="15" fillId="2" borderId="4" xfId="0" applyFont="1" applyFill="1" applyBorder="1" applyAlignment="1">
      <alignment horizontal="left" vertical="top"/>
    </xf>
    <xf numFmtId="3" fontId="15" fillId="0" borderId="11" xfId="0" applyNumberFormat="1" applyFont="1" applyBorder="1" applyAlignment="1">
      <alignment horizontal="right" vertical="top"/>
    </xf>
    <xf numFmtId="3" fontId="13" fillId="5" borderId="12" xfId="0" applyNumberFormat="1" applyFont="1" applyFill="1" applyBorder="1" applyAlignment="1">
      <alignment horizontal="right" vertical="top"/>
    </xf>
    <xf numFmtId="10" fontId="15" fillId="0" borderId="11" xfId="1" applyNumberFormat="1" applyFont="1" applyBorder="1" applyAlignment="1">
      <alignment horizontal="right" vertical="top"/>
    </xf>
    <xf numFmtId="10" fontId="13" fillId="5" borderId="12" xfId="1" applyNumberFormat="1" applyFont="1" applyFill="1" applyBorder="1" applyAlignment="1">
      <alignment horizontal="right" vertical="top"/>
    </xf>
    <xf numFmtId="0" fontId="15" fillId="2" borderId="7" xfId="0" applyFont="1" applyFill="1" applyBorder="1" applyAlignment="1">
      <alignment horizontal="left" vertical="top"/>
    </xf>
    <xf numFmtId="0" fontId="16" fillId="6" borderId="9" xfId="0" applyFont="1" applyFill="1" applyBorder="1" applyAlignment="1">
      <alignment horizontal="left" vertical="top"/>
    </xf>
    <xf numFmtId="3" fontId="13" fillId="7" borderId="13" xfId="0" applyNumberFormat="1" applyFont="1" applyFill="1" applyBorder="1" applyAlignment="1">
      <alignment horizontal="right" vertical="top"/>
    </xf>
    <xf numFmtId="9" fontId="13" fillId="7" borderId="13" xfId="1" applyNumberFormat="1" applyFont="1" applyFill="1" applyBorder="1" applyAlignment="1">
      <alignment horizontal="right" vertical="top"/>
    </xf>
    <xf numFmtId="0" fontId="15" fillId="2" borderId="7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5" fillId="2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4" fillId="0" borderId="11" xfId="0" applyFont="1" applyBorder="1"/>
    <xf numFmtId="0" fontId="10" fillId="0" borderId="0" xfId="0" applyFont="1" applyAlignment="1">
      <alignment horizontal="left" vertical="top"/>
    </xf>
    <xf numFmtId="165" fontId="15" fillId="0" borderId="11" xfId="1" applyNumberFormat="1" applyFont="1" applyBorder="1" applyAlignment="1">
      <alignment horizontal="right" vertical="top"/>
    </xf>
    <xf numFmtId="9" fontId="13" fillId="7" borderId="13" xfId="1" applyFont="1" applyFill="1" applyBorder="1" applyAlignment="1">
      <alignment horizontal="right" vertical="top"/>
    </xf>
    <xf numFmtId="165" fontId="13" fillId="5" borderId="12" xfId="1" applyNumberFormat="1" applyFont="1" applyFill="1" applyBorder="1" applyAlignment="1">
      <alignment horizontal="right" vertical="top"/>
    </xf>
    <xf numFmtId="4" fontId="0" fillId="0" borderId="0" xfId="0" applyNumberFormat="1"/>
    <xf numFmtId="3" fontId="15" fillId="8" borderId="11" xfId="0" applyNumberFormat="1" applyFont="1" applyFill="1" applyBorder="1" applyAlignment="1">
      <alignment horizontal="right" vertical="top"/>
    </xf>
    <xf numFmtId="0" fontId="15" fillId="2" borderId="7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left" vertical="top"/>
    </xf>
    <xf numFmtId="0" fontId="0" fillId="0" borderId="0" xfId="0"/>
    <xf numFmtId="0" fontId="11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10" fontId="5" fillId="4" borderId="8" xfId="1" quotePrefix="1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0" fillId="0" borderId="0" xfId="0"/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3" fillId="0" borderId="15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top"/>
    </xf>
    <xf numFmtId="0" fontId="14" fillId="2" borderId="6" xfId="0" applyFont="1" applyFill="1" applyBorder="1"/>
    <xf numFmtId="0" fontId="14" fillId="2" borderId="7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2" borderId="4" xfId="0" applyFont="1" applyFill="1" applyBorder="1" applyAlignment="1">
      <alignment horizontal="left" vertical="top"/>
    </xf>
    <xf numFmtId="0" fontId="14" fillId="2" borderId="6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</cellXfs>
  <cellStyles count="3">
    <cellStyle name="Procent" xfId="1" builtinId="5"/>
    <cellStyle name="Standaard" xfId="0" builtinId="0"/>
    <cellStyle name="Standaard 2" xfId="2" xr:uid="{35DC5041-20F3-4F83-9742-A3F96D338E8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Binnen 3 jaar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5 Onderwijsvorm'!$B$83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 5 Onderwijsvorm'!$C$82:$G$82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Onderwijsvorm'!$C$83:$G$83</c:f>
              <c:numCache>
                <c:formatCode>#,##0.00%</c:formatCode>
                <c:ptCount val="5"/>
                <c:pt idx="0">
                  <c:v>0.46022891616048922</c:v>
                </c:pt>
                <c:pt idx="1">
                  <c:v>0.11032745591939547</c:v>
                </c:pt>
                <c:pt idx="2">
                  <c:v>0.24303135888501742</c:v>
                </c:pt>
                <c:pt idx="3">
                  <c:v>0.28599761999206663</c:v>
                </c:pt>
                <c:pt idx="4">
                  <c:v>0.20351895519680754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B-4BDE-95A5-419BBA051B18}"/>
            </c:ext>
          </c:extLst>
        </c:ser>
        <c:ser>
          <c:idx val="1"/>
          <c:order val="1"/>
          <c:tx>
            <c:strRef>
              <c:f>'Tabel 5 Onderwijsvorm'!$B$84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 5 Onderwijsvorm'!$C$82:$G$82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Onderwijsvorm'!$C$84:$G$84</c:f>
              <c:numCache>
                <c:formatCode>#,##0.00%</c:formatCode>
                <c:ptCount val="5"/>
                <c:pt idx="0">
                  <c:v>0.44484877890991426</c:v>
                </c:pt>
                <c:pt idx="1">
                  <c:v>0.11793411956079707</c:v>
                </c:pt>
                <c:pt idx="2">
                  <c:v>0.23510466988727857</c:v>
                </c:pt>
                <c:pt idx="3">
                  <c:v>0.28129907657516173</c:v>
                </c:pt>
                <c:pt idx="4">
                  <c:v>0.16031961917715062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B-4BDE-95A5-419BBA051B18}"/>
            </c:ext>
          </c:extLst>
        </c:ser>
        <c:ser>
          <c:idx val="2"/>
          <c:order val="2"/>
          <c:tx>
            <c:strRef>
              <c:f>'Tabel 5 Onderwijsvorm'!$B$85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 5 Onderwijsvorm'!$C$82:$G$82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Onderwijsvorm'!$C$85:$G$85</c:f>
              <c:numCache>
                <c:formatCode>#,##0.00%</c:formatCode>
                <c:ptCount val="5"/>
                <c:pt idx="0">
                  <c:v>0.42845594179466451</c:v>
                </c:pt>
                <c:pt idx="1">
                  <c:v>0.12229952398388869</c:v>
                </c:pt>
                <c:pt idx="2">
                  <c:v>0.23465096719932715</c:v>
                </c:pt>
                <c:pt idx="3">
                  <c:v>0.27030106753028665</c:v>
                </c:pt>
                <c:pt idx="4">
                  <c:v>0.16324756606397775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B-4BDE-95A5-419BBA051B18}"/>
            </c:ext>
          </c:extLst>
        </c:ser>
        <c:ser>
          <c:idx val="3"/>
          <c:order val="3"/>
          <c:tx>
            <c:strRef>
              <c:f>'Tabel 5 Onderwijsvorm'!$B$86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'Tabel 5 Onderwijsvorm'!$C$82:$G$82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Onderwijsvorm'!$C$86:$G$86</c:f>
              <c:numCache>
                <c:formatCode>#,##0.00%</c:formatCode>
                <c:ptCount val="5"/>
                <c:pt idx="0">
                  <c:v>0.41706646984048878</c:v>
                </c:pt>
                <c:pt idx="1">
                  <c:v>0.11729482212046495</c:v>
                </c:pt>
                <c:pt idx="2">
                  <c:v>0.23022151898734178</c:v>
                </c:pt>
                <c:pt idx="3">
                  <c:v>0.25728009606724705</c:v>
                </c:pt>
                <c:pt idx="4">
                  <c:v>0.16451831750339213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B-4BDE-95A5-419BBA051B18}"/>
            </c:ext>
          </c:extLst>
        </c:ser>
        <c:ser>
          <c:idx val="4"/>
          <c:order val="4"/>
          <c:tx>
            <c:strRef>
              <c:f>'Tabel 5 Onderwijsvorm'!$B$87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'Tabel 5 Onderwijsvorm'!$C$82:$G$82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Onderwijsvorm'!$C$87:$G$87</c:f>
              <c:numCache>
                <c:formatCode>#,##0.00%</c:formatCode>
                <c:ptCount val="5"/>
                <c:pt idx="0">
                  <c:v>0.39656775720686449</c:v>
                </c:pt>
                <c:pt idx="1">
                  <c:v>9.5319439699350875E-2</c:v>
                </c:pt>
                <c:pt idx="2">
                  <c:v>0.23083264633140974</c:v>
                </c:pt>
                <c:pt idx="3">
                  <c:v>0.24375076960965397</c:v>
                </c:pt>
                <c:pt idx="4">
                  <c:v>0.20179722602070718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4B-4BDE-95A5-419BBA051B18}"/>
            </c:ext>
          </c:extLst>
        </c:ser>
        <c:ser>
          <c:idx val="5"/>
          <c:order val="5"/>
          <c:tx>
            <c:strRef>
              <c:f>'Tabel 5 Onderwijsvorm'!$B$88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'Tabel 5 Onderwijsvorm'!$C$82:$G$82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Onderwijsvorm'!$C$88:$G$88</c:f>
              <c:numCache>
                <c:formatCode>#,##0.00%</c:formatCode>
                <c:ptCount val="5"/>
                <c:pt idx="0">
                  <c:v>0.39839628613631567</c:v>
                </c:pt>
                <c:pt idx="1">
                  <c:v>0.11791831357048749</c:v>
                </c:pt>
                <c:pt idx="2">
                  <c:v>0.26040061633281975</c:v>
                </c:pt>
                <c:pt idx="3">
                  <c:v>0.25015541464627628</c:v>
                </c:pt>
                <c:pt idx="4">
                  <c:v>0.20956675161732993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4B-4BDE-95A5-419BBA051B18}"/>
            </c:ext>
          </c:extLst>
        </c:ser>
        <c:ser>
          <c:idx val="6"/>
          <c:order val="6"/>
          <c:tx>
            <c:strRef>
              <c:f>'Tabel 5 Onderwijsvorm'!$B$89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5 Onderwijsvorm'!$C$82:$G$82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Onderwijsvorm'!$C$89:$G$89</c:f>
              <c:numCache>
                <c:formatCode>#,##0.00%</c:formatCode>
                <c:ptCount val="5"/>
                <c:pt idx="0">
                  <c:v>0.40460360208719071</c:v>
                </c:pt>
                <c:pt idx="1">
                  <c:v>0.10764006791171477</c:v>
                </c:pt>
                <c:pt idx="2">
                  <c:v>0.24674267100977199</c:v>
                </c:pt>
                <c:pt idx="3">
                  <c:v>0.25760473869315725</c:v>
                </c:pt>
                <c:pt idx="4">
                  <c:v>0.21468620003617292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4B-4BDE-95A5-419BBA051B18}"/>
            </c:ext>
          </c:extLst>
        </c:ser>
        <c:ser>
          <c:idx val="7"/>
          <c:order val="7"/>
          <c:tx>
            <c:strRef>
              <c:f>'Tabel 5 Onderwijsvorm'!$B$90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5 Onderwijsvorm'!$C$82:$G$82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Onderwijsvorm'!$C$90:$G$90</c:f>
              <c:numCache>
                <c:formatCode>#,##0.00%</c:formatCode>
                <c:ptCount val="5"/>
                <c:pt idx="0">
                  <c:v>0.39493884436946436</c:v>
                </c:pt>
                <c:pt idx="1">
                  <c:v>0.11233134609350487</c:v>
                </c:pt>
                <c:pt idx="2">
                  <c:v>0.25306748466257667</c:v>
                </c:pt>
                <c:pt idx="3">
                  <c:v>0.26060642022191893</c:v>
                </c:pt>
                <c:pt idx="4">
                  <c:v>0.20632585509378448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4B-4BDE-95A5-419BBA051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007672"/>
        <c:axId val="620006688"/>
      </c:barChart>
      <c:catAx>
        <c:axId val="62000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20006688"/>
        <c:crosses val="autoZero"/>
        <c:auto val="1"/>
        <c:lblAlgn val="ctr"/>
        <c:lblOffset val="100"/>
        <c:noMultiLvlLbl val="0"/>
      </c:catAx>
      <c:valAx>
        <c:axId val="62000668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2000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21784776902885"/>
          <c:y val="0.15529855643044621"/>
          <c:w val="0.15311548556430446"/>
          <c:h val="0.717596967045785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Binnen 5 jaar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5 Onderwijsvorm'!$B$100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 5 Onderwijsvorm'!$C$99:$G$99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Onderwijsvorm'!$C$100:$G$100</c:f>
              <c:numCache>
                <c:formatCode>#,##0.00%</c:formatCode>
                <c:ptCount val="5"/>
                <c:pt idx="0">
                  <c:v>0.80434692781290029</c:v>
                </c:pt>
                <c:pt idx="1">
                  <c:v>0.21712846347607054</c:v>
                </c:pt>
                <c:pt idx="2">
                  <c:v>0.54355400696864109</c:v>
                </c:pt>
                <c:pt idx="3">
                  <c:v>0.54568293005421131</c:v>
                </c:pt>
                <c:pt idx="4">
                  <c:v>0.30382731725013601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A-43AF-8EC8-E4F70EB2EBE8}"/>
            </c:ext>
          </c:extLst>
        </c:ser>
        <c:ser>
          <c:idx val="1"/>
          <c:order val="1"/>
          <c:tx>
            <c:strRef>
              <c:f>'Tabel 5 Onderwijsvorm'!$B$101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 5 Onderwijsvorm'!$C$99:$G$99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Onderwijsvorm'!$C$101:$G$101</c:f>
              <c:numCache>
                <c:formatCode>#,##0.00%</c:formatCode>
                <c:ptCount val="5"/>
                <c:pt idx="0">
                  <c:v>0.79431505741549402</c:v>
                </c:pt>
                <c:pt idx="1">
                  <c:v>0.21065473769825133</c:v>
                </c:pt>
                <c:pt idx="2">
                  <c:v>0.54830917874396135</c:v>
                </c:pt>
                <c:pt idx="3">
                  <c:v>0.53420440982473771</c:v>
                </c:pt>
                <c:pt idx="4">
                  <c:v>0.25960557633458003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A-43AF-8EC8-E4F70EB2EBE8}"/>
            </c:ext>
          </c:extLst>
        </c:ser>
        <c:ser>
          <c:idx val="2"/>
          <c:order val="2"/>
          <c:tx>
            <c:strRef>
              <c:f>'Tabel 5 Onderwijsvorm'!$B$102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 5 Onderwijsvorm'!$C$99:$G$99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Onderwijsvorm'!$C$102:$G$102</c:f>
              <c:numCache>
                <c:formatCode>#,##0.00%</c:formatCode>
                <c:ptCount val="5"/>
                <c:pt idx="0">
                  <c:v>0.78383185125303156</c:v>
                </c:pt>
                <c:pt idx="1">
                  <c:v>0.22738923471255951</c:v>
                </c:pt>
                <c:pt idx="2">
                  <c:v>0.56265769554247269</c:v>
                </c:pt>
                <c:pt idx="3">
                  <c:v>0.52956699052416933</c:v>
                </c:pt>
                <c:pt idx="4">
                  <c:v>0.27486091794158551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1A-43AF-8EC8-E4F70EB2EBE8}"/>
            </c:ext>
          </c:extLst>
        </c:ser>
        <c:ser>
          <c:idx val="3"/>
          <c:order val="3"/>
          <c:tx>
            <c:strRef>
              <c:f>'Tabel 5 Onderwijsvorm'!$B$103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'Tabel 5 Onderwijsvorm'!$C$99:$G$99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Onderwijsvorm'!$C$103:$G$103</c:f>
              <c:numCache>
                <c:formatCode>#,##0.00%</c:formatCode>
                <c:ptCount val="5"/>
                <c:pt idx="0">
                  <c:v>0.78328617706154924</c:v>
                </c:pt>
                <c:pt idx="1">
                  <c:v>0.22648820007044732</c:v>
                </c:pt>
                <c:pt idx="2">
                  <c:v>0.56170886075949367</c:v>
                </c:pt>
                <c:pt idx="3">
                  <c:v>0.5233263284299009</c:v>
                </c:pt>
                <c:pt idx="4">
                  <c:v>0.28612618724559025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1A-43AF-8EC8-E4F70EB2EBE8}"/>
            </c:ext>
          </c:extLst>
        </c:ser>
        <c:ser>
          <c:idx val="4"/>
          <c:order val="4"/>
          <c:tx>
            <c:strRef>
              <c:f>'Tabel 5 Onderwijsvorm'!$B$104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'Tabel 5 Onderwijsvorm'!$C$99:$G$99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Onderwijsvorm'!$C$104:$G$104</c:f>
              <c:numCache>
                <c:formatCode>#,##0.00%</c:formatCode>
                <c:ptCount val="5"/>
                <c:pt idx="0">
                  <c:v>0.78379406543241192</c:v>
                </c:pt>
                <c:pt idx="1">
                  <c:v>0.208404509736932</c:v>
                </c:pt>
                <c:pt idx="2">
                  <c:v>0.54575432811211866</c:v>
                </c:pt>
                <c:pt idx="3">
                  <c:v>0.51403768008865902</c:v>
                </c:pt>
                <c:pt idx="4">
                  <c:v>0.36198476264895491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1A-43AF-8EC8-E4F70EB2EBE8}"/>
            </c:ext>
          </c:extLst>
        </c:ser>
        <c:ser>
          <c:idx val="5"/>
          <c:order val="5"/>
          <c:tx>
            <c:strRef>
              <c:f>'Tabel 5 Onderwijsvorm'!$B$105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'Tabel 5 Onderwijsvorm'!$C$99:$G$99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Onderwijsvorm'!$C$105:$G$105</c:f>
              <c:numCache>
                <c:formatCode>#,##0.00%</c:formatCode>
                <c:ptCount val="5"/>
                <c:pt idx="0">
                  <c:v>0.78349862840261664</c:v>
                </c:pt>
                <c:pt idx="1">
                  <c:v>0.21969696969696972</c:v>
                </c:pt>
                <c:pt idx="2">
                  <c:v>0.59784283513097081</c:v>
                </c:pt>
                <c:pt idx="3">
                  <c:v>0.52990177794355342</c:v>
                </c:pt>
                <c:pt idx="4">
                  <c:v>0.37012350519505982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1A-43AF-8EC8-E4F70EB2E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007672"/>
        <c:axId val="620006688"/>
      </c:barChart>
      <c:catAx>
        <c:axId val="62000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20006688"/>
        <c:crosses val="autoZero"/>
        <c:auto val="1"/>
        <c:lblAlgn val="ctr"/>
        <c:lblOffset val="100"/>
        <c:noMultiLvlLbl val="0"/>
      </c:catAx>
      <c:valAx>
        <c:axId val="62000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2000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Binnen 3 jaar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6 Provincie'!$A$78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 6 Provincie'!$B$77:$I$77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Provincie'!$B$78:$I$78</c:f>
              <c:numCache>
                <c:formatCode>#,##0.00%</c:formatCode>
                <c:ptCount val="8"/>
                <c:pt idx="0">
                  <c:v>0.34849088157999525</c:v>
                </c:pt>
                <c:pt idx="1">
                  <c:v>0.15903890160183065</c:v>
                </c:pt>
                <c:pt idx="2">
                  <c:v>0.35389133627019087</c:v>
                </c:pt>
                <c:pt idx="3">
                  <c:v>0.34297127639338026</c:v>
                </c:pt>
                <c:pt idx="4">
                  <c:v>0.36664833654110529</c:v>
                </c:pt>
                <c:pt idx="5">
                  <c:v>0.43657505285412262</c:v>
                </c:pt>
                <c:pt idx="6">
                  <c:v>0.26106194690265488</c:v>
                </c:pt>
                <c:pt idx="7">
                  <c:v>0.18620689655172415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3-467E-AC37-845E109B13E9}"/>
            </c:ext>
          </c:extLst>
        </c:ser>
        <c:ser>
          <c:idx val="1"/>
          <c:order val="1"/>
          <c:tx>
            <c:strRef>
              <c:f>'Tabel 6 Provincie'!$A$79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 6 Provincie'!$B$77:$I$77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Provincie'!$B$79:$I$79</c:f>
              <c:numCache>
                <c:formatCode>#,##0.00%</c:formatCode>
                <c:ptCount val="8"/>
                <c:pt idx="0">
                  <c:v>0.34085347200978894</c:v>
                </c:pt>
                <c:pt idx="1">
                  <c:v>0.15084388185654007</c:v>
                </c:pt>
                <c:pt idx="2">
                  <c:v>0.33495069650962594</c:v>
                </c:pt>
                <c:pt idx="3">
                  <c:v>0.31850031850031851</c:v>
                </c:pt>
                <c:pt idx="4">
                  <c:v>0.34876098072636685</c:v>
                </c:pt>
                <c:pt idx="5">
                  <c:v>0.41252406296002719</c:v>
                </c:pt>
                <c:pt idx="6">
                  <c:v>0.26694915254237289</c:v>
                </c:pt>
                <c:pt idx="7">
                  <c:v>0.18662301216089802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3-467E-AC37-845E109B13E9}"/>
            </c:ext>
          </c:extLst>
        </c:ser>
        <c:ser>
          <c:idx val="2"/>
          <c:order val="2"/>
          <c:tx>
            <c:strRef>
              <c:f>'Tabel 6 Provincie'!$A$80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 6 Provincie'!$B$77:$I$77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Provincie'!$B$80:$I$80</c:f>
              <c:numCache>
                <c:formatCode>#,##0.00%</c:formatCode>
                <c:ptCount val="8"/>
                <c:pt idx="0">
                  <c:v>0.31614735111708886</c:v>
                </c:pt>
                <c:pt idx="1">
                  <c:v>0.13717188823031329</c:v>
                </c:pt>
                <c:pt idx="2">
                  <c:v>0.31754574811625402</c:v>
                </c:pt>
                <c:pt idx="3">
                  <c:v>0.32837209302325582</c:v>
                </c:pt>
                <c:pt idx="4">
                  <c:v>0.33819507748404742</c:v>
                </c:pt>
                <c:pt idx="5">
                  <c:v>0.39469578783151327</c:v>
                </c:pt>
                <c:pt idx="6">
                  <c:v>0.2673611111111111</c:v>
                </c:pt>
                <c:pt idx="7">
                  <c:v>0.195446735395189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33-467E-AC37-845E109B13E9}"/>
            </c:ext>
          </c:extLst>
        </c:ser>
        <c:ser>
          <c:idx val="3"/>
          <c:order val="3"/>
          <c:tx>
            <c:strRef>
              <c:f>'Tabel 6 Provincie'!$A$81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'Tabel 6 Provincie'!$B$77:$I$77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Provincie'!$B$81:$I$81</c:f>
              <c:numCache>
                <c:formatCode>#,##0.00%</c:formatCode>
                <c:ptCount val="8"/>
                <c:pt idx="0">
                  <c:v>0.30545098629724438</c:v>
                </c:pt>
                <c:pt idx="1">
                  <c:v>0.12078882497945768</c:v>
                </c:pt>
                <c:pt idx="2">
                  <c:v>0.30561364001930191</c:v>
                </c:pt>
                <c:pt idx="3">
                  <c:v>0.30714351047288024</c:v>
                </c:pt>
                <c:pt idx="4">
                  <c:v>0.33061744112030556</c:v>
                </c:pt>
                <c:pt idx="5">
                  <c:v>0.38800725459079571</c:v>
                </c:pt>
                <c:pt idx="6">
                  <c:v>0.28522336769759449</c:v>
                </c:pt>
                <c:pt idx="7">
                  <c:v>0.20008250825082508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33-467E-AC37-845E109B13E9}"/>
            </c:ext>
          </c:extLst>
        </c:ser>
        <c:ser>
          <c:idx val="4"/>
          <c:order val="4"/>
          <c:tx>
            <c:strRef>
              <c:f>'Tabel 6 Provincie'!$A$82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'Tabel 6 Provincie'!$B$77:$I$77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Provincie'!$B$82:$I$82</c:f>
              <c:numCache>
                <c:formatCode>#,##0.00%</c:formatCode>
                <c:ptCount val="8"/>
                <c:pt idx="0">
                  <c:v>0.29217623079335214</c:v>
                </c:pt>
                <c:pt idx="1">
                  <c:v>0.15990990990990991</c:v>
                </c:pt>
                <c:pt idx="2">
                  <c:v>0.29372718221042149</c:v>
                </c:pt>
                <c:pt idx="3">
                  <c:v>0.29258976317799845</c:v>
                </c:pt>
                <c:pt idx="4">
                  <c:v>0.31806451612903225</c:v>
                </c:pt>
                <c:pt idx="5">
                  <c:v>0.37009345794392523</c:v>
                </c:pt>
                <c:pt idx="6">
                  <c:v>0.26490066225165565</c:v>
                </c:pt>
                <c:pt idx="7">
                  <c:v>0.21496881496881498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33-467E-AC37-845E109B13E9}"/>
            </c:ext>
          </c:extLst>
        </c:ser>
        <c:ser>
          <c:idx val="5"/>
          <c:order val="5"/>
          <c:tx>
            <c:strRef>
              <c:f>'Tabel 6 Provincie'!$A$83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'Tabel 6 Provincie'!$B$77:$I$77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Provincie'!$B$83:$I$83</c:f>
              <c:numCache>
                <c:formatCode>#,##0.00%</c:formatCode>
                <c:ptCount val="8"/>
                <c:pt idx="0">
                  <c:v>0.29520722389442</c:v>
                </c:pt>
                <c:pt idx="1">
                  <c:v>0.1744186046511628</c:v>
                </c:pt>
                <c:pt idx="2">
                  <c:v>0.28978583196046126</c:v>
                </c:pt>
                <c:pt idx="3">
                  <c:v>0.30912370644640652</c:v>
                </c:pt>
                <c:pt idx="4">
                  <c:v>0.3116700715015322</c:v>
                </c:pt>
                <c:pt idx="5">
                  <c:v>0.37698695136417554</c:v>
                </c:pt>
                <c:pt idx="6">
                  <c:v>0.26769230769230767</c:v>
                </c:pt>
                <c:pt idx="7">
                  <c:v>0.24693176239567993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33-467E-AC37-845E109B13E9}"/>
            </c:ext>
          </c:extLst>
        </c:ser>
        <c:ser>
          <c:idx val="6"/>
          <c:order val="6"/>
          <c:tx>
            <c:strRef>
              <c:f>'Tabel 6 Provincie'!$A$84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6 Provincie'!$B$77:$I$77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Provincie'!$B$84:$I$84</c:f>
              <c:numCache>
                <c:formatCode>#,##0.00%</c:formatCode>
                <c:ptCount val="8"/>
                <c:pt idx="0">
                  <c:v>0.29574205492132061</c:v>
                </c:pt>
                <c:pt idx="1">
                  <c:v>0.16410748560460653</c:v>
                </c:pt>
                <c:pt idx="2">
                  <c:v>0.30757626550452566</c:v>
                </c:pt>
                <c:pt idx="3">
                  <c:v>0.30929755915781626</c:v>
                </c:pt>
                <c:pt idx="4">
                  <c:v>0.32179843394796664</c:v>
                </c:pt>
                <c:pt idx="5">
                  <c:v>0.38532000951701167</c:v>
                </c:pt>
                <c:pt idx="6">
                  <c:v>0.27759197324414714</c:v>
                </c:pt>
                <c:pt idx="7">
                  <c:v>0.24189419795221842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33-467E-AC37-845E109B13E9}"/>
            </c:ext>
          </c:extLst>
        </c:ser>
        <c:ser>
          <c:idx val="7"/>
          <c:order val="7"/>
          <c:tx>
            <c:strRef>
              <c:f>'Tabel 6 Provincie'!$A$85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6 Provincie'!$B$77:$I$77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Provincie'!$B$85:$I$85</c:f>
              <c:numCache>
                <c:formatCode>#,##0.00%</c:formatCode>
                <c:ptCount val="8"/>
                <c:pt idx="0">
                  <c:v>0.28904765524055637</c:v>
                </c:pt>
                <c:pt idx="1">
                  <c:v>0.1692876965772433</c:v>
                </c:pt>
                <c:pt idx="2">
                  <c:v>0.28254486133768353</c:v>
                </c:pt>
                <c:pt idx="3">
                  <c:v>0.3028947128116154</c:v>
                </c:pt>
                <c:pt idx="4">
                  <c:v>0.32351440958939048</c:v>
                </c:pt>
                <c:pt idx="5">
                  <c:v>0.39058599786045406</c:v>
                </c:pt>
                <c:pt idx="6">
                  <c:v>0.3202247191011236</c:v>
                </c:pt>
                <c:pt idx="7">
                  <c:v>0.23185011709601874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33-467E-AC37-845E109B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874896"/>
        <c:axId val="595872928"/>
      </c:barChart>
      <c:catAx>
        <c:axId val="59587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95872928"/>
        <c:crosses val="autoZero"/>
        <c:auto val="1"/>
        <c:lblAlgn val="ctr"/>
        <c:lblOffset val="100"/>
        <c:noMultiLvlLbl val="0"/>
      </c:catAx>
      <c:valAx>
        <c:axId val="5958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9587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21784776902885"/>
          <c:y val="9.5113371245261022E-2"/>
          <c:w val="0.12957586930688672"/>
          <c:h val="0.59210940737670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Binnen 5 jaar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6 Provincie'!$A$93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 6 Provincie'!$B$92:$I$92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Provincie'!$B$93:$I$93</c:f>
              <c:numCache>
                <c:formatCode>#,##0.00%</c:formatCode>
                <c:ptCount val="8"/>
                <c:pt idx="0">
                  <c:v>0.63319264155451149</c:v>
                </c:pt>
                <c:pt idx="1">
                  <c:v>0.3398169336384439</c:v>
                </c:pt>
                <c:pt idx="2">
                  <c:v>0.64969815630608574</c:v>
                </c:pt>
                <c:pt idx="3">
                  <c:v>0.62611755754232457</c:v>
                </c:pt>
                <c:pt idx="4">
                  <c:v>0.67115754742919986</c:v>
                </c:pt>
                <c:pt idx="5">
                  <c:v>0.71024195442800098</c:v>
                </c:pt>
                <c:pt idx="6">
                  <c:v>0.52212389380530977</c:v>
                </c:pt>
                <c:pt idx="7">
                  <c:v>0.31299734748010616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4-4DE4-9479-C0ADCB38CDE7}"/>
            </c:ext>
          </c:extLst>
        </c:ser>
        <c:ser>
          <c:idx val="1"/>
          <c:order val="1"/>
          <c:tx>
            <c:strRef>
              <c:f>'Tabel 6 Provincie'!$A$94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 6 Provincie'!$B$92:$I$92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Provincie'!$B$94:$I$94</c:f>
              <c:numCache>
                <c:formatCode>#,##0.00%</c:formatCode>
                <c:ptCount val="8"/>
                <c:pt idx="0">
                  <c:v>0.61440807586417867</c:v>
                </c:pt>
                <c:pt idx="1">
                  <c:v>0.30801687763713081</c:v>
                </c:pt>
                <c:pt idx="2">
                  <c:v>0.62623258725935216</c:v>
                </c:pt>
                <c:pt idx="3">
                  <c:v>0.60851760851760861</c:v>
                </c:pt>
                <c:pt idx="4">
                  <c:v>0.65058345352038804</c:v>
                </c:pt>
                <c:pt idx="5">
                  <c:v>0.69029554976786323</c:v>
                </c:pt>
                <c:pt idx="6">
                  <c:v>0.56355932203389836</c:v>
                </c:pt>
                <c:pt idx="7">
                  <c:v>0.31337698783910195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4-4DE4-9479-C0ADCB38CDE7}"/>
            </c:ext>
          </c:extLst>
        </c:ser>
        <c:ser>
          <c:idx val="2"/>
          <c:order val="2"/>
          <c:tx>
            <c:strRef>
              <c:f>'Tabel 6 Provincie'!$A$95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 6 Provincie'!$B$92:$I$92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Provincie'!$B$95:$I$95</c:f>
              <c:numCache>
                <c:formatCode>#,##0.00%</c:formatCode>
                <c:ptCount val="8"/>
                <c:pt idx="0">
                  <c:v>0.600313830979601</c:v>
                </c:pt>
                <c:pt idx="1">
                  <c:v>0.25656223539373413</c:v>
                </c:pt>
                <c:pt idx="2">
                  <c:v>0.62432723358449949</c:v>
                </c:pt>
                <c:pt idx="3">
                  <c:v>0.62697674418604654</c:v>
                </c:pt>
                <c:pt idx="4">
                  <c:v>0.64318270608152106</c:v>
                </c:pt>
                <c:pt idx="5">
                  <c:v>0.68074437263204812</c:v>
                </c:pt>
                <c:pt idx="6">
                  <c:v>0.53125</c:v>
                </c:pt>
                <c:pt idx="7">
                  <c:v>0.32431271477663232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4-4DE4-9479-C0ADCB38CDE7}"/>
            </c:ext>
          </c:extLst>
        </c:ser>
        <c:ser>
          <c:idx val="3"/>
          <c:order val="3"/>
          <c:tx>
            <c:strRef>
              <c:f>'Tabel 6 Provincie'!$A$96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'Tabel 6 Provincie'!$B$92:$I$92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Provincie'!$B$96:$I$96</c:f>
              <c:numCache>
                <c:formatCode>#,##0.00%</c:formatCode>
                <c:ptCount val="8"/>
                <c:pt idx="0">
                  <c:v>0.59644631832555339</c:v>
                </c:pt>
                <c:pt idx="1">
                  <c:v>0.26622843056696793</c:v>
                </c:pt>
                <c:pt idx="2">
                  <c:v>0.61540936142834168</c:v>
                </c:pt>
                <c:pt idx="3">
                  <c:v>0.61968352693679685</c:v>
                </c:pt>
                <c:pt idx="4">
                  <c:v>0.64022915340547415</c:v>
                </c:pt>
                <c:pt idx="5">
                  <c:v>0.67909771026978005</c:v>
                </c:pt>
                <c:pt idx="6">
                  <c:v>0.51890034364261162</c:v>
                </c:pt>
                <c:pt idx="7">
                  <c:v>0.34653465346534651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44-4DE4-9479-C0ADCB38CDE7}"/>
            </c:ext>
          </c:extLst>
        </c:ser>
        <c:ser>
          <c:idx val="4"/>
          <c:order val="4"/>
          <c:tx>
            <c:strRef>
              <c:f>'Tabel 6 Provincie'!$A$97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'Tabel 6 Provincie'!$B$92:$I$92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Provincie'!$B$97:$I$97</c:f>
              <c:numCache>
                <c:formatCode>#,##0.00%</c:formatCode>
                <c:ptCount val="8"/>
                <c:pt idx="0">
                  <c:v>0.60787080589526499</c:v>
                </c:pt>
                <c:pt idx="1">
                  <c:v>0.37049549549549554</c:v>
                </c:pt>
                <c:pt idx="2">
                  <c:v>0.60969133753733817</c:v>
                </c:pt>
                <c:pt idx="3">
                  <c:v>0.61525974025974017</c:v>
                </c:pt>
                <c:pt idx="4">
                  <c:v>0.63367741935483868</c:v>
                </c:pt>
                <c:pt idx="5">
                  <c:v>0.67815420560747652</c:v>
                </c:pt>
                <c:pt idx="6">
                  <c:v>0.58278145695364236</c:v>
                </c:pt>
                <c:pt idx="7">
                  <c:v>0.38461538461538464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44-4DE4-9479-C0ADCB38CDE7}"/>
            </c:ext>
          </c:extLst>
        </c:ser>
        <c:ser>
          <c:idx val="5"/>
          <c:order val="5"/>
          <c:tx>
            <c:strRef>
              <c:f>'Tabel 6 Provincie'!$A$98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'Tabel 6 Provincie'!$B$92:$I$92</c:f>
              <c:strCache>
                <c:ptCount val="8"/>
                <c:pt idx="0">
                  <c:v>Antwerpen</c:v>
                </c:pt>
                <c:pt idx="1">
                  <c:v>BHG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</c:v>
                </c:pt>
              </c:strCache>
            </c:strRef>
          </c:cat>
          <c:val>
            <c:numRef>
              <c:f>'Tabel 6 Provincie'!$B$98:$I$98</c:f>
              <c:numCache>
                <c:formatCode>#,##0.00%</c:formatCode>
                <c:ptCount val="8"/>
                <c:pt idx="0">
                  <c:v>0.61241028015744381</c:v>
                </c:pt>
                <c:pt idx="1">
                  <c:v>0.39050387596899222</c:v>
                </c:pt>
                <c:pt idx="2">
                  <c:v>0.61680395387149911</c:v>
                </c:pt>
                <c:pt idx="3">
                  <c:v>0.61815247317953093</c:v>
                </c:pt>
                <c:pt idx="4">
                  <c:v>0.64083248212461696</c:v>
                </c:pt>
                <c:pt idx="5">
                  <c:v>0.68244365361803083</c:v>
                </c:pt>
                <c:pt idx="6">
                  <c:v>0.59692307692307689</c:v>
                </c:pt>
                <c:pt idx="7">
                  <c:v>0.42268041237113402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44-4DE4-9479-C0ADCB38C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874896"/>
        <c:axId val="595872928"/>
      </c:barChart>
      <c:catAx>
        <c:axId val="59587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95872928"/>
        <c:crosses val="autoZero"/>
        <c:auto val="1"/>
        <c:lblAlgn val="ctr"/>
        <c:lblOffset val="100"/>
        <c:noMultiLvlLbl val="0"/>
      </c:catAx>
      <c:valAx>
        <c:axId val="5958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9587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21784776902885"/>
          <c:y val="9.5113371245261022E-2"/>
          <c:w val="0.13372531490332268"/>
          <c:h val="0.59210940737670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78</xdr:row>
      <xdr:rowOff>60960</xdr:rowOff>
    </xdr:from>
    <xdr:to>
      <xdr:col>14</xdr:col>
      <xdr:colOff>464820</xdr:colOff>
      <xdr:row>94</xdr:row>
      <xdr:rowOff>22860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5FD0ED2-4E88-41AB-9430-149C0151F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121920</xdr:colOff>
      <xdr:row>94</xdr:row>
      <xdr:rowOff>121920</xdr:rowOff>
    </xdr:from>
    <xdr:to>
      <xdr:col>14</xdr:col>
      <xdr:colOff>472440</xdr:colOff>
      <xdr:row>110</xdr:row>
      <xdr:rowOff>99060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EFFB642D-B2E1-4928-AA92-F65704223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297180</xdr:colOff>
      <xdr:row>72</xdr:row>
      <xdr:rowOff>7620</xdr:rowOff>
    </xdr:from>
    <xdr:to>
      <xdr:col>19</xdr:col>
      <xdr:colOff>190500</xdr:colOff>
      <xdr:row>87</xdr:row>
      <xdr:rowOff>76200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E4C705A-4F43-4CDD-89CD-3095200CA0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320040</xdr:colOff>
      <xdr:row>89</xdr:row>
      <xdr:rowOff>160020</xdr:rowOff>
    </xdr:from>
    <xdr:to>
      <xdr:col>19</xdr:col>
      <xdr:colOff>213360</xdr:colOff>
      <xdr:row>105</xdr:row>
      <xdr:rowOff>76200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6B364368-0B68-4E7F-8055-C284A7355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workbookViewId="0">
      <selection activeCell="M28" sqref="M28"/>
    </sheetView>
  </sheetViews>
  <sheetFormatPr defaultRowHeight="12.75" customHeight="1" x14ac:dyDescent="0.2"/>
  <cols>
    <col min="1" max="1" width="20.140625" bestFit="1" customWidth="1"/>
    <col min="2" max="2" width="10" bestFit="1" customWidth="1"/>
    <col min="3" max="3" width="12.42578125" bestFit="1" customWidth="1"/>
    <col min="4" max="10" width="11.28515625" bestFit="1" customWidth="1"/>
    <col min="11" max="11" width="17.5703125" bestFit="1" customWidth="1"/>
    <col min="12" max="12" width="2.42578125" bestFit="1" customWidth="1"/>
    <col min="13" max="13" width="12.42578125" bestFit="1" customWidth="1"/>
  </cols>
  <sheetData>
    <row r="1" spans="1:15" s="6" customFormat="1" ht="13.9" customHeight="1" x14ac:dyDescent="0.25">
      <c r="A1" s="15" t="s">
        <v>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6" customFormat="1" ht="13.9" customHeight="1" x14ac:dyDescent="0.25">
      <c r="A2" s="15" t="s">
        <v>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6" customFormat="1" ht="13.9" customHeight="1" x14ac:dyDescent="0.25">
      <c r="A3" s="15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6" customFormat="1" ht="13.9" customHeight="1" x14ac:dyDescent="0.25">
      <c r="A4" s="15" t="s">
        <v>90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6" customFormat="1" ht="13.9" customHeight="1" x14ac:dyDescent="0.25">
      <c r="A5" s="15" t="s">
        <v>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6" customFormat="1" x14ac:dyDescent="0.2"/>
    <row r="7" spans="1:15" s="6" customFormat="1" ht="15" x14ac:dyDescent="0.2">
      <c r="A7" s="62" t="s">
        <v>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5" s="6" customFormat="1" x14ac:dyDescent="0.2"/>
    <row r="9" spans="1:15" s="6" customFormat="1" ht="15" x14ac:dyDescent="0.25">
      <c r="A9" s="17" t="s">
        <v>92</v>
      </c>
      <c r="B9" s="18"/>
      <c r="C9" s="18"/>
      <c r="D9" s="18"/>
      <c r="E9" s="8"/>
      <c r="F9" s="8"/>
    </row>
    <row r="10" spans="1:15" s="6" customFormat="1" ht="15" x14ac:dyDescent="0.25">
      <c r="A10" s="18" t="s">
        <v>94</v>
      </c>
      <c r="B10" s="18"/>
      <c r="C10" s="18"/>
      <c r="D10" s="18"/>
      <c r="E10" s="8"/>
      <c r="F10" s="8"/>
    </row>
    <row r="11" spans="1:15" s="6" customFormat="1" ht="15" x14ac:dyDescent="0.25">
      <c r="A11" s="18" t="s">
        <v>95</v>
      </c>
      <c r="B11" s="18"/>
      <c r="C11" s="18"/>
      <c r="D11" s="18"/>
      <c r="E11" s="8"/>
      <c r="F11" s="8"/>
    </row>
    <row r="12" spans="1:15" s="6" customFormat="1" ht="15" x14ac:dyDescent="0.25">
      <c r="A12" s="18" t="s">
        <v>96</v>
      </c>
      <c r="B12" s="18"/>
      <c r="C12" s="18"/>
      <c r="D12" s="18"/>
      <c r="E12" s="8"/>
      <c r="F12" s="8"/>
    </row>
    <row r="13" spans="1:15" s="6" customFormat="1" ht="15" x14ac:dyDescent="0.25">
      <c r="A13" s="17" t="s">
        <v>93</v>
      </c>
      <c r="B13" s="18"/>
      <c r="C13" s="18"/>
      <c r="D13" s="18"/>
      <c r="E13" s="8"/>
      <c r="F13" s="8"/>
    </row>
    <row r="14" spans="1:15" s="6" customFormat="1" ht="13.5" thickBot="1" x14ac:dyDescent="0.25"/>
    <row r="15" spans="1:15" s="6" customFormat="1" ht="13.5" thickBot="1" x14ac:dyDescent="0.25">
      <c r="C15" s="66" t="s">
        <v>1</v>
      </c>
      <c r="D15" s="67"/>
      <c r="E15" s="67"/>
      <c r="F15" s="67"/>
      <c r="G15" s="67"/>
      <c r="H15" s="67"/>
      <c r="I15" s="67"/>
      <c r="J15" s="67"/>
      <c r="K15" s="68"/>
      <c r="L15" s="6" t="s">
        <v>83</v>
      </c>
      <c r="M15" s="69" t="s">
        <v>2</v>
      </c>
    </row>
    <row r="16" spans="1:15" s="6" customFormat="1" ht="16.5" customHeight="1" thickBot="1" x14ac:dyDescent="0.25">
      <c r="C16" s="11" t="s">
        <v>3</v>
      </c>
      <c r="D16" s="11" t="s">
        <v>5</v>
      </c>
      <c r="E16" s="11" t="s">
        <v>6</v>
      </c>
      <c r="F16" s="11" t="s">
        <v>7</v>
      </c>
      <c r="G16" s="11" t="s">
        <v>8</v>
      </c>
      <c r="H16" s="11" t="s">
        <v>9</v>
      </c>
      <c r="I16" s="11" t="s">
        <v>10</v>
      </c>
      <c r="J16" s="11" t="s">
        <v>4</v>
      </c>
      <c r="K16" s="11" t="s">
        <v>102</v>
      </c>
      <c r="M16" s="70"/>
    </row>
    <row r="17" spans="1:15" s="6" customFormat="1" ht="13.5" thickBot="1" x14ac:dyDescent="0.25">
      <c r="A17" s="71" t="s">
        <v>12</v>
      </c>
      <c r="B17" s="7" t="s">
        <v>16</v>
      </c>
      <c r="C17" s="2">
        <v>17084</v>
      </c>
      <c r="D17" s="2">
        <v>8919</v>
      </c>
      <c r="E17" s="2">
        <v>4447</v>
      </c>
      <c r="F17" s="2">
        <v>1824</v>
      </c>
      <c r="G17" s="2">
        <v>820</v>
      </c>
      <c r="H17" s="2">
        <v>387</v>
      </c>
      <c r="I17" s="2">
        <v>226</v>
      </c>
      <c r="J17" s="2">
        <v>119</v>
      </c>
      <c r="K17" s="2">
        <v>14147</v>
      </c>
      <c r="M17" s="2">
        <v>30450</v>
      </c>
      <c r="O17" s="40"/>
    </row>
    <row r="18" spans="1:15" s="6" customFormat="1" ht="13.5" thickBot="1" x14ac:dyDescent="0.25">
      <c r="A18" s="72"/>
      <c r="B18" s="7" t="s">
        <v>17</v>
      </c>
      <c r="C18" s="2">
        <v>17005</v>
      </c>
      <c r="D18" s="2">
        <v>9334</v>
      </c>
      <c r="E18" s="2">
        <v>4536</v>
      </c>
      <c r="F18" s="2">
        <v>2123</v>
      </c>
      <c r="G18" s="2">
        <v>894</v>
      </c>
      <c r="H18" s="2">
        <v>405</v>
      </c>
      <c r="I18" s="2">
        <v>258</v>
      </c>
      <c r="J18" s="22" t="s">
        <v>74</v>
      </c>
      <c r="K18" s="2">
        <v>15679</v>
      </c>
      <c r="M18" s="2">
        <v>30875</v>
      </c>
      <c r="O18" s="40"/>
    </row>
    <row r="19" spans="1:15" s="6" customFormat="1" ht="13.5" thickBot="1" x14ac:dyDescent="0.25">
      <c r="A19" s="72"/>
      <c r="B19" s="7" t="s">
        <v>18</v>
      </c>
      <c r="C19" s="2">
        <v>16659</v>
      </c>
      <c r="D19" s="2">
        <v>9449</v>
      </c>
      <c r="E19" s="2">
        <v>4985</v>
      </c>
      <c r="F19" s="2">
        <v>2184</v>
      </c>
      <c r="G19" s="2">
        <v>959</v>
      </c>
      <c r="H19" s="2">
        <v>435</v>
      </c>
      <c r="I19" s="22" t="s">
        <v>74</v>
      </c>
      <c r="J19" s="22" t="s">
        <v>74</v>
      </c>
      <c r="K19" s="2">
        <v>16415</v>
      </c>
      <c r="M19" s="2">
        <v>31093</v>
      </c>
      <c r="O19" s="40"/>
    </row>
    <row r="20" spans="1:15" s="6" customFormat="1" ht="13.5" thickBot="1" x14ac:dyDescent="0.25">
      <c r="A20" s="72"/>
      <c r="B20" s="7" t="s">
        <v>19</v>
      </c>
      <c r="C20" s="2">
        <v>16050</v>
      </c>
      <c r="D20" s="2">
        <v>9589</v>
      </c>
      <c r="E20" s="2">
        <v>5219</v>
      </c>
      <c r="F20" s="2">
        <v>2210</v>
      </c>
      <c r="G20" s="2">
        <v>983</v>
      </c>
      <c r="H20" s="22" t="s">
        <v>74</v>
      </c>
      <c r="I20" s="22" t="s">
        <v>74</v>
      </c>
      <c r="J20" s="22" t="s">
        <v>74</v>
      </c>
      <c r="K20" s="2">
        <v>16990</v>
      </c>
      <c r="L20" s="1"/>
      <c r="M20" s="2">
        <v>30858</v>
      </c>
      <c r="O20" s="40"/>
    </row>
    <row r="21" spans="1:15" s="6" customFormat="1" ht="13.5" thickBot="1" x14ac:dyDescent="0.25">
      <c r="A21" s="72"/>
      <c r="B21" s="7" t="s">
        <v>20</v>
      </c>
      <c r="C21" s="2">
        <v>14933</v>
      </c>
      <c r="D21" s="2">
        <v>10026</v>
      </c>
      <c r="E21" s="2">
        <v>5058</v>
      </c>
      <c r="F21" s="2">
        <v>2308</v>
      </c>
      <c r="G21" s="22" t="s">
        <v>74</v>
      </c>
      <c r="H21" s="22" t="s">
        <v>74</v>
      </c>
      <c r="I21" s="22" t="s">
        <v>74</v>
      </c>
      <c r="J21" s="22" t="s">
        <v>74</v>
      </c>
      <c r="K21" s="2">
        <v>16834</v>
      </c>
      <c r="L21" s="1"/>
      <c r="M21" s="2">
        <v>30017</v>
      </c>
      <c r="O21" s="40"/>
    </row>
    <row r="22" spans="1:15" s="6" customFormat="1" ht="13.5" thickBot="1" x14ac:dyDescent="0.25">
      <c r="A22" s="72"/>
      <c r="B22" s="7" t="s">
        <v>21</v>
      </c>
      <c r="C22" s="2">
        <v>15229</v>
      </c>
      <c r="D22" s="2">
        <v>10047</v>
      </c>
      <c r="E22" s="2">
        <v>5144</v>
      </c>
      <c r="F22" s="22" t="s">
        <v>74</v>
      </c>
      <c r="G22" s="22" t="s">
        <v>74</v>
      </c>
      <c r="H22" s="22" t="s">
        <v>74</v>
      </c>
      <c r="I22" s="22" t="s">
        <v>74</v>
      </c>
      <c r="J22" s="22" t="s">
        <v>74</v>
      </c>
      <c r="K22" s="2">
        <v>18796</v>
      </c>
      <c r="L22" s="1"/>
      <c r="M22" s="2">
        <v>30420</v>
      </c>
      <c r="O22" s="40"/>
    </row>
    <row r="23" spans="1:15" s="6" customFormat="1" ht="13.5" thickBot="1" x14ac:dyDescent="0.25">
      <c r="A23" s="72"/>
      <c r="B23" s="7" t="s">
        <v>84</v>
      </c>
      <c r="C23" s="2">
        <v>15597</v>
      </c>
      <c r="D23" s="2">
        <v>9937</v>
      </c>
      <c r="E23" s="22" t="s">
        <v>74</v>
      </c>
      <c r="F23" s="22" t="s">
        <v>74</v>
      </c>
      <c r="G23" s="22" t="s">
        <v>74</v>
      </c>
      <c r="H23" s="22" t="s">
        <v>74</v>
      </c>
      <c r="I23" s="22" t="s">
        <v>74</v>
      </c>
      <c r="J23" s="22" t="s">
        <v>74</v>
      </c>
      <c r="K23" s="2">
        <v>24139</v>
      </c>
      <c r="L23" s="1"/>
      <c r="M23" s="22" t="s">
        <v>74</v>
      </c>
      <c r="O23" s="40"/>
    </row>
    <row r="24" spans="1:15" s="6" customFormat="1" ht="13.5" thickBot="1" x14ac:dyDescent="0.25">
      <c r="A24" s="73"/>
      <c r="B24" s="7" t="s">
        <v>85</v>
      </c>
      <c r="C24" s="2">
        <v>15566</v>
      </c>
      <c r="D24" s="22" t="s">
        <v>74</v>
      </c>
      <c r="E24" s="22" t="s">
        <v>74</v>
      </c>
      <c r="F24" s="22" t="s">
        <v>74</v>
      </c>
      <c r="G24" s="22" t="s">
        <v>74</v>
      </c>
      <c r="H24" s="22" t="s">
        <v>74</v>
      </c>
      <c r="I24" s="22" t="s">
        <v>74</v>
      </c>
      <c r="J24" s="22" t="s">
        <v>74</v>
      </c>
      <c r="K24" s="2">
        <v>34926</v>
      </c>
      <c r="L24" s="1"/>
      <c r="M24" s="22" t="s">
        <v>74</v>
      </c>
      <c r="O24" s="40"/>
    </row>
    <row r="25" spans="1:15" s="6" customFormat="1" ht="12.75" customHeight="1" thickBot="1" x14ac:dyDescent="0.25">
      <c r="L25" s="8"/>
    </row>
    <row r="26" spans="1:15" s="6" customFormat="1" ht="13.9" customHeight="1" thickBot="1" x14ac:dyDescent="0.25">
      <c r="A26" s="74"/>
      <c r="B26" s="74"/>
      <c r="C26" s="66" t="s">
        <v>1</v>
      </c>
      <c r="D26" s="67"/>
      <c r="E26" s="67"/>
      <c r="F26" s="67"/>
      <c r="G26" s="67"/>
      <c r="H26" s="67"/>
      <c r="I26" s="67"/>
      <c r="J26" s="67"/>
      <c r="K26" s="68"/>
      <c r="L26" s="8" t="s">
        <v>86</v>
      </c>
      <c r="M26" s="69" t="s">
        <v>2</v>
      </c>
    </row>
    <row r="27" spans="1:15" s="6" customFormat="1" ht="16.5" customHeight="1" thickBot="1" x14ac:dyDescent="0.25">
      <c r="A27" s="74"/>
      <c r="B27" s="74"/>
      <c r="C27" s="11" t="s">
        <v>3</v>
      </c>
      <c r="D27" s="11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1" t="s">
        <v>10</v>
      </c>
      <c r="J27" s="11" t="s">
        <v>4</v>
      </c>
      <c r="K27" s="11" t="s">
        <v>102</v>
      </c>
      <c r="L27" s="8"/>
      <c r="M27" s="70"/>
    </row>
    <row r="28" spans="1:15" s="6" customFormat="1" ht="13.5" thickBot="1" x14ac:dyDescent="0.25">
      <c r="A28" s="71" t="s">
        <v>12</v>
      </c>
      <c r="B28" s="7" t="s">
        <v>16</v>
      </c>
      <c r="C28" s="13">
        <v>0.35611698246899998</v>
      </c>
      <c r="D28" s="13">
        <v>0.18591707835599999</v>
      </c>
      <c r="E28" s="13">
        <v>9.2697975944000005E-2</v>
      </c>
      <c r="F28" s="13">
        <v>3.8021387029999999E-2</v>
      </c>
      <c r="G28" s="13">
        <v>1.7092948116000001E-2</v>
      </c>
      <c r="H28" s="13">
        <v>8.0670377079999998E-3</v>
      </c>
      <c r="I28" s="13">
        <v>4.7109832609999996E-3</v>
      </c>
      <c r="J28" s="13">
        <v>2.480561982E-3</v>
      </c>
      <c r="K28" s="13">
        <v>0.294895045129</v>
      </c>
      <c r="L28" s="8"/>
      <c r="M28" s="13">
        <v>0.63473199999999996</v>
      </c>
    </row>
    <row r="29" spans="1:15" s="6" customFormat="1" ht="13.5" thickBot="1" x14ac:dyDescent="0.25">
      <c r="A29" s="72"/>
      <c r="B29" s="7" t="s">
        <v>17</v>
      </c>
      <c r="C29" s="13">
        <v>0.33851574630699999</v>
      </c>
      <c r="D29" s="13">
        <v>0.185810407293</v>
      </c>
      <c r="E29" s="13">
        <v>9.0297408129000001E-2</v>
      </c>
      <c r="F29" s="13">
        <v>4.2262212842999997E-2</v>
      </c>
      <c r="G29" s="13">
        <v>1.7796711390000001E-2</v>
      </c>
      <c r="H29" s="13">
        <v>8.0622685829999999E-3</v>
      </c>
      <c r="I29" s="13">
        <v>5.1359636889999997E-3</v>
      </c>
      <c r="J29" s="22" t="s">
        <v>74</v>
      </c>
      <c r="K29" s="13">
        <v>0.31211928176100001</v>
      </c>
      <c r="L29" s="13"/>
      <c r="M29" s="13">
        <v>0.61462360000000005</v>
      </c>
    </row>
    <row r="30" spans="1:15" s="6" customFormat="1" ht="13.5" thickBot="1" x14ac:dyDescent="0.25">
      <c r="A30" s="72"/>
      <c r="B30" s="7" t="s">
        <v>18</v>
      </c>
      <c r="C30" s="13">
        <v>0.32609716947799999</v>
      </c>
      <c r="D30" s="13">
        <v>0.184962612065</v>
      </c>
      <c r="E30" s="13">
        <v>9.7580550444000005E-2</v>
      </c>
      <c r="F30" s="13">
        <v>4.2751438750000002E-2</v>
      </c>
      <c r="G30" s="13">
        <v>1.8772266374E-2</v>
      </c>
      <c r="H30" s="13">
        <v>8.5150530469999992E-3</v>
      </c>
      <c r="I30" s="22" t="s">
        <v>74</v>
      </c>
      <c r="J30" s="22" t="s">
        <v>74</v>
      </c>
      <c r="K30" s="13">
        <v>0.32132090983799999</v>
      </c>
      <c r="L30" s="13"/>
      <c r="M30" s="13">
        <v>0.60864030000000002</v>
      </c>
    </row>
    <row r="31" spans="1:15" s="6" customFormat="1" ht="13.5" thickBot="1" x14ac:dyDescent="0.25">
      <c r="A31" s="72"/>
      <c r="B31" s="7" t="s">
        <v>19</v>
      </c>
      <c r="C31" s="13">
        <v>0.31445308673400002</v>
      </c>
      <c r="D31" s="13">
        <v>0.18786857624200001</v>
      </c>
      <c r="E31" s="13">
        <v>0.10225113144300001</v>
      </c>
      <c r="F31" s="13">
        <v>4.3298524715000002E-2</v>
      </c>
      <c r="G31" s="13">
        <v>1.9259027056000001E-2</v>
      </c>
      <c r="H31" s="22" t="s">
        <v>74</v>
      </c>
      <c r="I31" s="22" t="s">
        <v>74</v>
      </c>
      <c r="J31" s="22" t="s">
        <v>74</v>
      </c>
      <c r="K31" s="13">
        <v>0.33286965380700001</v>
      </c>
      <c r="L31" s="13"/>
      <c r="M31" s="13">
        <v>0.60457280000000002</v>
      </c>
      <c r="N31" s="10"/>
    </row>
    <row r="32" spans="1:15" s="6" customFormat="1" ht="13.5" thickBot="1" x14ac:dyDescent="0.25">
      <c r="A32" s="72"/>
      <c r="B32" s="7" t="s">
        <v>20</v>
      </c>
      <c r="C32" s="13">
        <v>0.30376940133000002</v>
      </c>
      <c r="D32" s="13">
        <v>0.20395044650999999</v>
      </c>
      <c r="E32" s="13">
        <v>0.102890620232</v>
      </c>
      <c r="F32" s="13">
        <v>4.6949693850000002E-2</v>
      </c>
      <c r="G32" s="22" t="s">
        <v>74</v>
      </c>
      <c r="H32" s="22" t="s">
        <v>74</v>
      </c>
      <c r="I32" s="22" t="s">
        <v>74</v>
      </c>
      <c r="J32" s="22" t="s">
        <v>74</v>
      </c>
      <c r="K32" s="13">
        <v>0.34243983807599998</v>
      </c>
      <c r="L32" s="13"/>
      <c r="M32" s="13">
        <v>0.61061049999999994</v>
      </c>
      <c r="N32" s="10"/>
    </row>
    <row r="33" spans="1:14" s="6" customFormat="1" ht="13.5" thickBot="1" x14ac:dyDescent="0.25">
      <c r="A33" s="72"/>
      <c r="B33" s="7" t="s">
        <v>21</v>
      </c>
      <c r="C33" s="13">
        <v>0.309431892067</v>
      </c>
      <c r="D33" s="13">
        <v>0.204140929778</v>
      </c>
      <c r="E33" s="13">
        <v>0.104518855656</v>
      </c>
      <c r="F33" s="22" t="s">
        <v>74</v>
      </c>
      <c r="G33" s="22" t="s">
        <v>74</v>
      </c>
      <c r="H33" s="22" t="s">
        <v>74</v>
      </c>
      <c r="I33" s="22" t="s">
        <v>74</v>
      </c>
      <c r="J33" s="22" t="s">
        <v>74</v>
      </c>
      <c r="K33" s="13">
        <v>0.38190832249599999</v>
      </c>
      <c r="L33" s="13"/>
      <c r="M33" s="13">
        <v>0.61809170000000002</v>
      </c>
      <c r="N33" s="10"/>
    </row>
    <row r="34" spans="1:14" s="6" customFormat="1" ht="13.5" thickBot="1" x14ac:dyDescent="0.25">
      <c r="A34" s="72"/>
      <c r="B34" s="7" t="s">
        <v>84</v>
      </c>
      <c r="C34" s="13">
        <v>0.31399351760499999</v>
      </c>
      <c r="D34" s="13">
        <v>0.20004831598600001</v>
      </c>
      <c r="E34" s="22" t="s">
        <v>74</v>
      </c>
      <c r="F34" s="22" t="s">
        <v>74</v>
      </c>
      <c r="G34" s="22" t="s">
        <v>74</v>
      </c>
      <c r="H34" s="22" t="s">
        <v>74</v>
      </c>
      <c r="I34" s="22" t="s">
        <v>74</v>
      </c>
      <c r="J34" s="22" t="s">
        <v>74</v>
      </c>
      <c r="K34" s="13">
        <v>0.48595816640799999</v>
      </c>
      <c r="L34" s="13"/>
      <c r="M34" s="22" t="s">
        <v>74</v>
      </c>
      <c r="N34" s="10"/>
    </row>
    <row r="35" spans="1:14" s="6" customFormat="1" ht="13.5" thickBot="1" x14ac:dyDescent="0.25">
      <c r="A35" s="73"/>
      <c r="B35" s="7" t="s">
        <v>85</v>
      </c>
      <c r="C35" s="13">
        <v>0.30828646122100001</v>
      </c>
      <c r="D35" s="22" t="s">
        <v>74</v>
      </c>
      <c r="E35" s="22" t="s">
        <v>74</v>
      </c>
      <c r="F35" s="22" t="s">
        <v>74</v>
      </c>
      <c r="G35" s="22" t="s">
        <v>74</v>
      </c>
      <c r="H35" s="22" t="s">
        <v>74</v>
      </c>
      <c r="I35" s="22" t="s">
        <v>74</v>
      </c>
      <c r="J35" s="22" t="s">
        <v>74</v>
      </c>
      <c r="K35" s="13">
        <v>0.69171353877800001</v>
      </c>
      <c r="L35" s="13"/>
      <c r="M35" s="22" t="s">
        <v>74</v>
      </c>
      <c r="N35" s="10"/>
    </row>
    <row r="36" spans="1:14" s="6" customFormat="1" ht="27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4" ht="12.75" customHeight="1" x14ac:dyDescent="0.2">
      <c r="A37" s="64" t="s">
        <v>97</v>
      </c>
      <c r="B37" s="64"/>
      <c r="C37" s="64"/>
      <c r="D37" s="64"/>
      <c r="E37" s="64"/>
      <c r="F37" s="64"/>
      <c r="G37" s="64"/>
      <c r="H37" s="64"/>
      <c r="I37" s="64"/>
    </row>
    <row r="38" spans="1:14" ht="14.45" customHeight="1" x14ac:dyDescent="0.2">
      <c r="A38" s="64"/>
      <c r="B38" s="64"/>
      <c r="C38" s="64"/>
      <c r="D38" s="64"/>
      <c r="E38" s="64"/>
      <c r="F38" s="64"/>
      <c r="G38" s="64"/>
      <c r="H38" s="64"/>
      <c r="I38" s="64"/>
    </row>
    <row r="39" spans="1:14" s="6" customFormat="1" ht="14.4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</row>
    <row r="40" spans="1:14" ht="12.75" customHeight="1" x14ac:dyDescent="0.2">
      <c r="A40" s="64" t="s">
        <v>98</v>
      </c>
      <c r="B40" s="64"/>
      <c r="C40" s="64"/>
      <c r="D40" s="64"/>
      <c r="E40" s="64"/>
      <c r="F40" s="64"/>
      <c r="G40" s="64"/>
      <c r="H40" s="64"/>
      <c r="I40" s="64"/>
    </row>
    <row r="41" spans="1:14" ht="13.9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</row>
    <row r="42" spans="1:14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</row>
    <row r="43" spans="1:14" ht="12.75" customHeight="1" x14ac:dyDescent="0.2">
      <c r="A43" s="63" t="s">
        <v>99</v>
      </c>
      <c r="B43" s="63"/>
      <c r="C43" s="63"/>
      <c r="D43" s="63"/>
      <c r="E43" s="63"/>
      <c r="F43" s="63"/>
      <c r="G43" s="63"/>
      <c r="H43" s="63"/>
      <c r="I43" s="63"/>
    </row>
    <row r="44" spans="1:14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</row>
    <row r="45" spans="1:14" ht="28.15" customHeight="1" x14ac:dyDescent="0.2">
      <c r="A45" s="65" t="s">
        <v>100</v>
      </c>
      <c r="B45" s="65"/>
      <c r="C45" s="65"/>
      <c r="D45" s="65"/>
      <c r="E45" s="65"/>
      <c r="F45" s="65"/>
      <c r="G45" s="65"/>
      <c r="H45" s="65"/>
      <c r="I45" s="65"/>
    </row>
    <row r="46" spans="1:14" ht="28.9" customHeight="1" x14ac:dyDescent="0.2">
      <c r="A46" s="65" t="s">
        <v>101</v>
      </c>
      <c r="B46" s="65"/>
      <c r="C46" s="65"/>
      <c r="D46" s="65"/>
      <c r="E46" s="65"/>
      <c r="F46" s="65"/>
      <c r="G46" s="65"/>
      <c r="H46" s="65"/>
      <c r="I46" s="65"/>
    </row>
    <row r="47" spans="1:14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</row>
    <row r="48" spans="1:14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</row>
    <row r="49" spans="1:9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</row>
    <row r="50" spans="1:9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</row>
    <row r="51" spans="1:9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</row>
  </sheetData>
  <mergeCells count="13">
    <mergeCell ref="A46:I46"/>
    <mergeCell ref="C15:K15"/>
    <mergeCell ref="M15:M16"/>
    <mergeCell ref="A17:A24"/>
    <mergeCell ref="A26:B27"/>
    <mergeCell ref="C26:K26"/>
    <mergeCell ref="M26:M27"/>
    <mergeCell ref="A28:A35"/>
    <mergeCell ref="A7:M7"/>
    <mergeCell ref="A43:I43"/>
    <mergeCell ref="A37:I38"/>
    <mergeCell ref="A40:I41"/>
    <mergeCell ref="A45:I45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workbookViewId="0"/>
  </sheetViews>
  <sheetFormatPr defaultRowHeight="12.75" customHeight="1" x14ac:dyDescent="0.2"/>
  <sheetData>
    <row r="1" spans="1:9" ht="12.75" customHeight="1" x14ac:dyDescent="0.2"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</row>
    <row r="2" spans="1:9" ht="12.75" customHeight="1" x14ac:dyDescent="0.2">
      <c r="A2" t="s">
        <v>55</v>
      </c>
      <c r="C2">
        <v>0.63820699999999997</v>
      </c>
      <c r="D2">
        <v>0.63124899999999995</v>
      </c>
      <c r="E2">
        <v>0.64435799999999999</v>
      </c>
      <c r="F2">
        <v>0.64547600000000005</v>
      </c>
      <c r="G2">
        <v>0.62753099999999995</v>
      </c>
      <c r="H2">
        <v>0.61423099999999997</v>
      </c>
      <c r="I2">
        <v>0.60874200000000001</v>
      </c>
    </row>
    <row r="3" spans="1:9" ht="12.75" customHeight="1" x14ac:dyDescent="0.2">
      <c r="A3" t="s">
        <v>56</v>
      </c>
      <c r="C3">
        <v>0.44230799999999998</v>
      </c>
      <c r="D3">
        <v>0.44667699999999999</v>
      </c>
      <c r="E3">
        <v>0.44836999999999999</v>
      </c>
      <c r="F3">
        <v>0.44343900000000003</v>
      </c>
      <c r="G3">
        <v>0.43368099999999998</v>
      </c>
      <c r="H3">
        <v>0.39569300000000002</v>
      </c>
      <c r="I3">
        <v>0.38406699999999999</v>
      </c>
    </row>
    <row r="4" spans="1:9" ht="12.75" customHeight="1" x14ac:dyDescent="0.2">
      <c r="A4" t="s">
        <v>57</v>
      </c>
      <c r="C4">
        <v>0.66249999999999998</v>
      </c>
      <c r="D4">
        <v>0.64293400000000001</v>
      </c>
      <c r="E4">
        <v>0.66120000000000001</v>
      </c>
      <c r="F4">
        <v>0.66014300000000004</v>
      </c>
      <c r="G4">
        <v>0.63616099999999998</v>
      </c>
      <c r="H4">
        <v>0.62809800000000005</v>
      </c>
      <c r="I4">
        <v>0.61957899999999999</v>
      </c>
    </row>
    <row r="5" spans="1:9" ht="12.75" customHeight="1" x14ac:dyDescent="0.2">
      <c r="A5" t="s">
        <v>58</v>
      </c>
      <c r="C5">
        <v>0.65969100000000003</v>
      </c>
      <c r="D5">
        <v>0.64861599999999997</v>
      </c>
      <c r="E5">
        <v>0.62663400000000002</v>
      </c>
      <c r="F5">
        <v>0.65244999999999997</v>
      </c>
      <c r="G5">
        <v>0.64065899999999998</v>
      </c>
      <c r="H5">
        <v>0.63002800000000003</v>
      </c>
      <c r="I5">
        <v>0.62371100000000002</v>
      </c>
    </row>
    <row r="6" spans="1:9" ht="12.75" customHeight="1" x14ac:dyDescent="0.2">
      <c r="A6" t="s">
        <v>59</v>
      </c>
      <c r="C6">
        <v>0.67030699999999999</v>
      </c>
      <c r="D6">
        <v>0.67045100000000002</v>
      </c>
      <c r="E6">
        <v>0.66551300000000002</v>
      </c>
      <c r="F6">
        <v>0.67806500000000003</v>
      </c>
      <c r="G6">
        <v>0.65834599999999999</v>
      </c>
      <c r="H6">
        <v>0.64834999999999998</v>
      </c>
      <c r="I6">
        <v>0.645783</v>
      </c>
    </row>
    <row r="7" spans="1:9" ht="12.75" customHeight="1" x14ac:dyDescent="0.2">
      <c r="A7" t="s">
        <v>60</v>
      </c>
      <c r="C7">
        <v>0.71673299999999995</v>
      </c>
      <c r="D7">
        <v>0.69392799999999999</v>
      </c>
      <c r="E7">
        <v>0.70331500000000002</v>
      </c>
      <c r="F7">
        <v>0.71177900000000005</v>
      </c>
      <c r="G7">
        <v>0.692465</v>
      </c>
      <c r="H7">
        <v>0.68280399999999997</v>
      </c>
      <c r="I7">
        <v>0.67998199999999998</v>
      </c>
    </row>
    <row r="8" spans="1:9" ht="12.75" customHeight="1" x14ac:dyDescent="0.2">
      <c r="A8" t="s">
        <v>61</v>
      </c>
      <c r="C8">
        <v>0.522088</v>
      </c>
      <c r="D8">
        <v>0.52589600000000003</v>
      </c>
      <c r="E8">
        <v>0.54508199999999996</v>
      </c>
      <c r="F8">
        <v>0.53881299999999999</v>
      </c>
      <c r="G8">
        <v>0.61971799999999999</v>
      </c>
      <c r="H8">
        <v>0.55636399999999997</v>
      </c>
      <c r="I8">
        <v>0.55762100000000003</v>
      </c>
    </row>
    <row r="9" spans="1:9" ht="12.75" customHeight="1" x14ac:dyDescent="0.2">
      <c r="A9" t="s">
        <v>62</v>
      </c>
      <c r="C9">
        <v>0.40775600000000001</v>
      </c>
      <c r="D9">
        <v>0.37169999999999997</v>
      </c>
      <c r="E9">
        <v>0.39529700000000001</v>
      </c>
      <c r="F9">
        <v>0.36013099999999998</v>
      </c>
      <c r="G9">
        <v>0.385181</v>
      </c>
      <c r="H9">
        <v>0.396372</v>
      </c>
      <c r="I9">
        <v>0.409022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9766-8714-402C-99EE-72D57F8E6875}">
  <dimension ref="A1:AO85"/>
  <sheetViews>
    <sheetView tabSelected="1" topLeftCell="A43" workbookViewId="0">
      <selection activeCell="Q11" sqref="Q11"/>
    </sheetView>
  </sheetViews>
  <sheetFormatPr defaultRowHeight="12.75" x14ac:dyDescent="0.2"/>
  <cols>
    <col min="1" max="1" width="8.7109375" customWidth="1"/>
    <col min="2" max="2" width="7.42578125" bestFit="1" customWidth="1"/>
    <col min="3" max="11" width="5.42578125" customWidth="1"/>
    <col min="12" max="12" width="12" bestFit="1" customWidth="1"/>
    <col min="13" max="13" width="12.7109375" customWidth="1"/>
    <col min="15" max="15" width="7.140625" customWidth="1"/>
    <col min="17" max="25" width="7.140625" customWidth="1"/>
    <col min="27" max="27" width="6.7109375" customWidth="1"/>
    <col min="28" max="28" width="13.7109375" customWidth="1"/>
    <col min="29" max="29" width="3.42578125" customWidth="1"/>
  </cols>
  <sheetData>
    <row r="1" spans="1:41" ht="15" x14ac:dyDescent="0.25">
      <c r="A1" s="15" t="s">
        <v>87</v>
      </c>
      <c r="B1" s="16"/>
      <c r="C1" s="16"/>
      <c r="D1" s="16"/>
    </row>
    <row r="2" spans="1:41" ht="15" x14ac:dyDescent="0.25">
      <c r="A2" s="15" t="s">
        <v>88</v>
      </c>
      <c r="B2" s="16"/>
      <c r="C2" s="16"/>
      <c r="D2" s="16"/>
    </row>
    <row r="3" spans="1:41" ht="15" x14ac:dyDescent="0.25">
      <c r="A3" s="15" t="s">
        <v>89</v>
      </c>
      <c r="B3" s="16"/>
      <c r="C3" s="16"/>
      <c r="D3" s="16"/>
    </row>
    <row r="4" spans="1:41" ht="15" x14ac:dyDescent="0.25">
      <c r="A4" s="15" t="s">
        <v>90</v>
      </c>
      <c r="B4" s="16"/>
      <c r="C4" s="16"/>
      <c r="D4" s="16"/>
    </row>
    <row r="5" spans="1:41" ht="15" x14ac:dyDescent="0.25">
      <c r="A5" s="15" t="s">
        <v>91</v>
      </c>
      <c r="B5" s="16"/>
      <c r="C5" s="16"/>
      <c r="D5" s="16"/>
    </row>
    <row r="6" spans="1:41" x14ac:dyDescent="0.2">
      <c r="A6" s="8"/>
      <c r="B6" s="8"/>
      <c r="C6" s="8"/>
      <c r="D6" s="8"/>
    </row>
    <row r="7" spans="1:41" ht="15" x14ac:dyDescent="0.2">
      <c r="A7" s="23" t="s">
        <v>77</v>
      </c>
      <c r="B7" s="14"/>
      <c r="C7" s="14"/>
      <c r="D7" s="14"/>
    </row>
    <row r="8" spans="1:41" x14ac:dyDescent="0.2">
      <c r="A8" s="8"/>
      <c r="B8" s="8"/>
      <c r="C8" s="8"/>
      <c r="D8" s="8"/>
    </row>
    <row r="9" spans="1:41" ht="15" x14ac:dyDescent="0.25">
      <c r="A9" s="17" t="s">
        <v>92</v>
      </c>
      <c r="B9" s="18"/>
      <c r="C9" s="18"/>
      <c r="D9" s="18"/>
      <c r="E9" s="53"/>
      <c r="F9" s="53"/>
      <c r="G9" s="53"/>
      <c r="H9" s="53"/>
      <c r="I9" s="53"/>
    </row>
    <row r="10" spans="1:41" ht="15" x14ac:dyDescent="0.25">
      <c r="A10" s="18" t="s">
        <v>94</v>
      </c>
      <c r="B10" s="18"/>
      <c r="C10" s="18"/>
      <c r="D10" s="18"/>
      <c r="E10" s="53"/>
      <c r="F10" s="53"/>
      <c r="G10" s="53"/>
      <c r="H10" s="53"/>
      <c r="I10" s="53"/>
    </row>
    <row r="11" spans="1:41" ht="15" x14ac:dyDescent="0.25">
      <c r="A11" s="18" t="s">
        <v>95</v>
      </c>
      <c r="B11" s="18"/>
      <c r="C11" s="18"/>
      <c r="D11" s="18"/>
      <c r="E11" s="53"/>
      <c r="F11" s="53"/>
      <c r="G11" s="53"/>
      <c r="H11" s="53"/>
      <c r="I11" s="53"/>
    </row>
    <row r="12" spans="1:41" ht="15" x14ac:dyDescent="0.25">
      <c r="A12" s="18" t="s">
        <v>96</v>
      </c>
      <c r="B12" s="18"/>
      <c r="C12" s="18"/>
      <c r="D12" s="18"/>
      <c r="E12" s="53"/>
      <c r="F12" s="53"/>
      <c r="G12" s="53"/>
      <c r="H12" s="53"/>
      <c r="I12" s="53"/>
    </row>
    <row r="14" spans="1:41" ht="15" x14ac:dyDescent="0.2">
      <c r="A14" s="38" t="s">
        <v>78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 t="s">
        <v>75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 t="s">
        <v>76</v>
      </c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41" ht="13.5" thickBot="1" x14ac:dyDescent="0.25"/>
    <row r="16" spans="1:41" s="8" customFormat="1" ht="13.5" thickBot="1" x14ac:dyDescent="0.25">
      <c r="A16" s="102" t="s">
        <v>122</v>
      </c>
      <c r="B16" s="103"/>
      <c r="C16" s="108" t="s">
        <v>63</v>
      </c>
      <c r="D16" s="109"/>
      <c r="E16" s="109"/>
      <c r="F16" s="109"/>
      <c r="G16" s="109"/>
      <c r="H16" s="109"/>
      <c r="I16" s="109"/>
      <c r="J16" s="109"/>
      <c r="K16" s="109"/>
      <c r="L16" s="108" t="s">
        <v>123</v>
      </c>
      <c r="M16" s="111" t="s">
        <v>64</v>
      </c>
      <c r="N16" s="26"/>
      <c r="O16" s="102" t="s">
        <v>122</v>
      </c>
      <c r="P16" s="103"/>
      <c r="Q16" s="108" t="s">
        <v>63</v>
      </c>
      <c r="R16" s="109"/>
      <c r="S16" s="109"/>
      <c r="T16" s="109"/>
      <c r="U16" s="109"/>
      <c r="V16" s="109"/>
      <c r="W16" s="109"/>
      <c r="X16" s="109"/>
      <c r="Y16" s="109"/>
      <c r="Z16" s="108" t="s">
        <v>123</v>
      </c>
      <c r="AB16" s="108" t="s">
        <v>124</v>
      </c>
      <c r="AD16" s="102" t="s">
        <v>122</v>
      </c>
      <c r="AE16" s="103"/>
      <c r="AF16" s="108" t="s">
        <v>63</v>
      </c>
      <c r="AG16" s="109"/>
      <c r="AH16" s="109"/>
      <c r="AI16" s="109"/>
      <c r="AJ16" s="109"/>
      <c r="AK16" s="109"/>
      <c r="AL16" s="109"/>
      <c r="AM16" s="109"/>
      <c r="AN16" s="109"/>
      <c r="AO16" s="108" t="s">
        <v>123</v>
      </c>
    </row>
    <row r="17" spans="1:41" s="8" customFormat="1" ht="13.5" thickBot="1" x14ac:dyDescent="0.25">
      <c r="A17" s="103"/>
      <c r="B17" s="103"/>
      <c r="C17" s="52" t="s">
        <v>65</v>
      </c>
      <c r="D17" s="52" t="s">
        <v>66</v>
      </c>
      <c r="E17" s="52" t="s">
        <v>67</v>
      </c>
      <c r="F17" s="52" t="s">
        <v>68</v>
      </c>
      <c r="G17" s="52" t="s">
        <v>69</v>
      </c>
      <c r="H17" s="52" t="s">
        <v>70</v>
      </c>
      <c r="I17" s="52" t="s">
        <v>71</v>
      </c>
      <c r="J17" s="52" t="s">
        <v>72</v>
      </c>
      <c r="K17" s="52" t="s">
        <v>73</v>
      </c>
      <c r="L17" s="110"/>
      <c r="M17" s="112"/>
      <c r="N17" s="26"/>
      <c r="O17" s="103"/>
      <c r="P17" s="103"/>
      <c r="Q17" s="52" t="s">
        <v>65</v>
      </c>
      <c r="R17" s="52" t="s">
        <v>66</v>
      </c>
      <c r="S17" s="52" t="s">
        <v>67</v>
      </c>
      <c r="T17" s="52" t="s">
        <v>68</v>
      </c>
      <c r="U17" s="52" t="s">
        <v>69</v>
      </c>
      <c r="V17" s="52" t="s">
        <v>70</v>
      </c>
      <c r="W17" s="52" t="s">
        <v>71</v>
      </c>
      <c r="X17" s="52" t="s">
        <v>72</v>
      </c>
      <c r="Y17" s="52" t="s">
        <v>73</v>
      </c>
      <c r="Z17" s="110"/>
      <c r="AB17" s="110"/>
      <c r="AD17" s="103"/>
      <c r="AE17" s="103"/>
      <c r="AF17" s="52" t="s">
        <v>65</v>
      </c>
      <c r="AG17" s="52" t="s">
        <v>66</v>
      </c>
      <c r="AH17" s="52" t="s">
        <v>67</v>
      </c>
      <c r="AI17" s="52" t="s">
        <v>68</v>
      </c>
      <c r="AJ17" s="52" t="s">
        <v>69</v>
      </c>
      <c r="AK17" s="52" t="s">
        <v>70</v>
      </c>
      <c r="AL17" s="52" t="s">
        <v>71</v>
      </c>
      <c r="AM17" s="52" t="s">
        <v>72</v>
      </c>
      <c r="AN17" s="52" t="s">
        <v>73</v>
      </c>
      <c r="AO17" s="110"/>
    </row>
    <row r="18" spans="1:41" s="8" customFormat="1" ht="13.9" customHeight="1" thickBot="1" x14ac:dyDescent="0.25">
      <c r="A18" s="91" t="s">
        <v>115</v>
      </c>
      <c r="B18" s="27" t="s">
        <v>16</v>
      </c>
      <c r="C18" s="28">
        <v>5012</v>
      </c>
      <c r="D18" s="28">
        <v>3224</v>
      </c>
      <c r="E18" s="28">
        <v>1927</v>
      </c>
      <c r="F18" s="28">
        <v>1148</v>
      </c>
      <c r="G18" s="28">
        <v>792</v>
      </c>
      <c r="H18" s="28">
        <v>610</v>
      </c>
      <c r="I18" s="28">
        <v>408</v>
      </c>
      <c r="J18" s="28">
        <v>292</v>
      </c>
      <c r="K18" s="28">
        <v>226</v>
      </c>
      <c r="L18" s="28">
        <v>508</v>
      </c>
      <c r="M18" s="51">
        <f>SUM(C18:L18)</f>
        <v>14147</v>
      </c>
      <c r="N18" s="26"/>
      <c r="O18" s="91" t="s">
        <v>115</v>
      </c>
      <c r="P18" s="27" t="s">
        <v>16</v>
      </c>
      <c r="Q18" s="30">
        <f>C18/$M18</f>
        <v>0.35428005937654627</v>
      </c>
      <c r="R18" s="30">
        <f t="shared" ref="R18:R25" si="0">D18/$M18</f>
        <v>0.22789283947126598</v>
      </c>
      <c r="S18" s="30">
        <f t="shared" ref="S18:S24" si="1">E18/$M18</f>
        <v>0.13621262458471761</v>
      </c>
      <c r="T18" s="30">
        <f t="shared" ref="T18:T23" si="2">F18/$M18</f>
        <v>8.1147946561108367E-2</v>
      </c>
      <c r="U18" s="30">
        <f t="shared" ref="U18:U22" si="3">G18/$M18</f>
        <v>5.5983600763412737E-2</v>
      </c>
      <c r="V18" s="30">
        <f t="shared" ref="V18:V21" si="4">H18/$M18</f>
        <v>4.3118682406163851E-2</v>
      </c>
      <c r="W18" s="30">
        <f t="shared" ref="W18:W20" si="5">I18/$M18</f>
        <v>2.8840036756909593E-2</v>
      </c>
      <c r="X18" s="30">
        <f t="shared" ref="X18:X19" si="6">J18/$M18</f>
        <v>2.0640418463278434E-2</v>
      </c>
      <c r="Y18" s="30">
        <f t="shared" ref="Y18" si="7">K18/$M18</f>
        <v>1.5975118399660704E-2</v>
      </c>
      <c r="Z18" s="30">
        <f t="shared" ref="Z18:Z25" si="8">L18/$M18</f>
        <v>3.590867321693645E-2</v>
      </c>
      <c r="AB18" s="28">
        <v>47973</v>
      </c>
      <c r="AD18" s="91" t="s">
        <v>115</v>
      </c>
      <c r="AE18" s="27" t="s">
        <v>16</v>
      </c>
      <c r="AF18" s="30">
        <f>C18/$AB18</f>
        <v>0.10447543409834699</v>
      </c>
      <c r="AG18" s="30">
        <f>D18/$AB18</f>
        <v>6.7204469180580748E-2</v>
      </c>
      <c r="AH18" s="30">
        <f t="shared" ref="AH18:AH24" si="9">E18/$AB18</f>
        <v>4.0168428074125032E-2</v>
      </c>
      <c r="AI18" s="30">
        <f t="shared" ref="AI18:AI23" si="10">F18/$AB18</f>
        <v>2.3930127363308528E-2</v>
      </c>
      <c r="AJ18" s="30">
        <f t="shared" ref="AJ18:AJ22" si="11">G18/$AB18</f>
        <v>1.6509286473641423E-2</v>
      </c>
      <c r="AK18" s="30">
        <f t="shared" ref="AK18:AK21" si="12">H18/$AB18</f>
        <v>1.2715485794092511E-2</v>
      </c>
      <c r="AL18" s="30">
        <f t="shared" ref="AL18:AL20" si="13">I18/$AB18</f>
        <v>8.5047839409667942E-3</v>
      </c>
      <c r="AM18" s="30">
        <f t="shared" ref="AM18:AM19" si="14">J18/$AB18</f>
        <v>6.0867571342213328E-3</v>
      </c>
      <c r="AN18" s="30">
        <f t="shared" ref="AN18" si="15">K18/$AB18</f>
        <v>4.7109832614178806E-3</v>
      </c>
      <c r="AO18" s="30">
        <f t="shared" ref="AO18:AO25" si="16">L18/$AB18</f>
        <v>1.0589289808850813E-2</v>
      </c>
    </row>
    <row r="19" spans="1:41" s="8" customFormat="1" ht="13.5" thickBot="1" x14ac:dyDescent="0.25">
      <c r="A19" s="92"/>
      <c r="B19" s="36" t="s">
        <v>17</v>
      </c>
      <c r="C19" s="28">
        <v>5779</v>
      </c>
      <c r="D19" s="28">
        <v>3553</v>
      </c>
      <c r="E19" s="28">
        <v>2085</v>
      </c>
      <c r="F19" s="28">
        <v>1175</v>
      </c>
      <c r="G19" s="28">
        <v>980</v>
      </c>
      <c r="H19" s="28">
        <v>663</v>
      </c>
      <c r="I19" s="28">
        <v>447</v>
      </c>
      <c r="J19" s="28">
        <v>330</v>
      </c>
      <c r="K19" s="22" t="s">
        <v>74</v>
      </c>
      <c r="L19" s="28">
        <v>667</v>
      </c>
      <c r="M19" s="51">
        <f t="shared" ref="M19:M25" si="17">SUM(C19:L19)</f>
        <v>15679</v>
      </c>
      <c r="N19" s="26"/>
      <c r="O19" s="92"/>
      <c r="P19" s="36" t="s">
        <v>17</v>
      </c>
      <c r="Q19" s="30">
        <f t="shared" ref="Q19:Q25" si="18">C19/$M19</f>
        <v>0.36858217998596848</v>
      </c>
      <c r="R19" s="30">
        <f t="shared" si="0"/>
        <v>0.22660883984948019</v>
      </c>
      <c r="S19" s="30">
        <f t="shared" si="1"/>
        <v>0.13298041966962179</v>
      </c>
      <c r="T19" s="30">
        <f t="shared" si="2"/>
        <v>7.4941003890554247E-2</v>
      </c>
      <c r="U19" s="30">
        <f t="shared" si="3"/>
        <v>6.2503986223611196E-2</v>
      </c>
      <c r="V19" s="30">
        <f t="shared" si="4"/>
        <v>4.2285860067606353E-2</v>
      </c>
      <c r="W19" s="30">
        <f t="shared" si="5"/>
        <v>2.8509471267300211E-2</v>
      </c>
      <c r="X19" s="30">
        <f t="shared" si="6"/>
        <v>2.1047260667134384E-2</v>
      </c>
      <c r="Y19" s="22" t="s">
        <v>74</v>
      </c>
      <c r="Z19" s="30">
        <f t="shared" si="8"/>
        <v>4.2540978378723136E-2</v>
      </c>
      <c r="AB19" s="28">
        <v>50234</v>
      </c>
      <c r="AD19" s="92"/>
      <c r="AE19" s="36" t="s">
        <v>17</v>
      </c>
      <c r="AF19" s="30">
        <f t="shared" ref="AF19:AF25" si="19">C19/$AB19</f>
        <v>0.11504160528725564</v>
      </c>
      <c r="AG19" s="30">
        <f t="shared" ref="AG19:AG24" si="20">D19/$AB19</f>
        <v>7.0728988334594095E-2</v>
      </c>
      <c r="AH19" s="30">
        <f t="shared" si="9"/>
        <v>4.1505753075606167E-2</v>
      </c>
      <c r="AI19" s="30">
        <f t="shared" si="10"/>
        <v>2.3390532308794839E-2</v>
      </c>
      <c r="AJ19" s="30">
        <f t="shared" si="11"/>
        <v>1.9508699287335271E-2</v>
      </c>
      <c r="AK19" s="30">
        <f t="shared" si="12"/>
        <v>1.3198232272962535E-2</v>
      </c>
      <c r="AL19" s="30">
        <f t="shared" si="13"/>
        <v>8.8983556953457811E-3</v>
      </c>
      <c r="AM19" s="30">
        <f t="shared" si="14"/>
        <v>6.5692558824700402E-3</v>
      </c>
      <c r="AN19" s="22" t="s">
        <v>74</v>
      </c>
      <c r="AO19" s="30">
        <f t="shared" si="16"/>
        <v>1.3277859616992476E-2</v>
      </c>
    </row>
    <row r="20" spans="1:41" s="8" customFormat="1" ht="13.5" thickBot="1" x14ac:dyDescent="0.25">
      <c r="A20" s="92"/>
      <c r="B20" s="36" t="s">
        <v>18</v>
      </c>
      <c r="C20" s="28">
        <v>6371</v>
      </c>
      <c r="D20" s="28">
        <v>3612</v>
      </c>
      <c r="E20" s="28">
        <v>2013</v>
      </c>
      <c r="F20" s="28">
        <v>1311</v>
      </c>
      <c r="G20" s="28">
        <v>978</v>
      </c>
      <c r="H20" s="28">
        <v>650</v>
      </c>
      <c r="I20" s="28">
        <v>480</v>
      </c>
      <c r="J20" s="22" t="s">
        <v>74</v>
      </c>
      <c r="K20" s="22" t="s">
        <v>74</v>
      </c>
      <c r="L20" s="28">
        <v>1000</v>
      </c>
      <c r="M20" s="51">
        <f t="shared" si="17"/>
        <v>16415</v>
      </c>
      <c r="N20" s="26"/>
      <c r="O20" s="92"/>
      <c r="P20" s="36" t="s">
        <v>18</v>
      </c>
      <c r="Q20" s="30">
        <f t="shared" si="18"/>
        <v>0.3881206213828815</v>
      </c>
      <c r="R20" s="30">
        <f t="shared" si="0"/>
        <v>0.22004264392324094</v>
      </c>
      <c r="S20" s="30">
        <f t="shared" si="1"/>
        <v>0.12263173926286933</v>
      </c>
      <c r="T20" s="30">
        <f t="shared" si="2"/>
        <v>7.9865976241242767E-2</v>
      </c>
      <c r="U20" s="30">
        <f t="shared" si="3"/>
        <v>5.9579652756625037E-2</v>
      </c>
      <c r="V20" s="30">
        <f t="shared" si="4"/>
        <v>3.9597928723728297E-2</v>
      </c>
      <c r="W20" s="30">
        <f t="shared" si="5"/>
        <v>2.9241547365214744E-2</v>
      </c>
      <c r="X20" s="22" t="s">
        <v>74</v>
      </c>
      <c r="Y20" s="22" t="s">
        <v>74</v>
      </c>
      <c r="Z20" s="30">
        <f t="shared" si="8"/>
        <v>6.0919890344197383E-2</v>
      </c>
      <c r="AB20" s="28">
        <v>51086</v>
      </c>
      <c r="AD20" s="92"/>
      <c r="AE20" s="36" t="s">
        <v>18</v>
      </c>
      <c r="AF20" s="30">
        <f t="shared" si="19"/>
        <v>0.12471127118975844</v>
      </c>
      <c r="AG20" s="30">
        <f t="shared" si="20"/>
        <v>7.0704302548643461E-2</v>
      </c>
      <c r="AH20" s="30">
        <f t="shared" si="9"/>
        <v>3.9404142034999805E-2</v>
      </c>
      <c r="AI20" s="30">
        <f t="shared" si="10"/>
        <v>2.5662608150961125E-2</v>
      </c>
      <c r="AJ20" s="30">
        <f t="shared" si="11"/>
        <v>1.9144188231609443E-2</v>
      </c>
      <c r="AK20" s="30">
        <f t="shared" si="12"/>
        <v>1.2723642485220999E-2</v>
      </c>
      <c r="AL20" s="30">
        <f t="shared" si="13"/>
        <v>9.3959206044708921E-3</v>
      </c>
      <c r="AM20" s="22" t="s">
        <v>74</v>
      </c>
      <c r="AN20" s="22" t="s">
        <v>74</v>
      </c>
      <c r="AO20" s="30">
        <f t="shared" si="16"/>
        <v>1.9574834592647691E-2</v>
      </c>
    </row>
    <row r="21" spans="1:41" s="8" customFormat="1" ht="13.5" thickBot="1" x14ac:dyDescent="0.25">
      <c r="A21" s="92"/>
      <c r="B21" s="36" t="s">
        <v>19</v>
      </c>
      <c r="C21" s="28">
        <v>6572</v>
      </c>
      <c r="D21" s="28">
        <v>3473</v>
      </c>
      <c r="E21" s="28">
        <v>2219</v>
      </c>
      <c r="F21" s="28">
        <v>1410</v>
      </c>
      <c r="G21" s="28">
        <v>995</v>
      </c>
      <c r="H21" s="28">
        <v>707</v>
      </c>
      <c r="I21" s="22" t="s">
        <v>74</v>
      </c>
      <c r="J21" s="22" t="s">
        <v>74</v>
      </c>
      <c r="K21" s="22" t="s">
        <v>74</v>
      </c>
      <c r="L21" s="28">
        <v>1614</v>
      </c>
      <c r="M21" s="51">
        <f t="shared" si="17"/>
        <v>16990</v>
      </c>
      <c r="N21" s="26"/>
      <c r="O21" s="92"/>
      <c r="P21" s="36" t="s">
        <v>19</v>
      </c>
      <c r="Q21" s="30">
        <f t="shared" si="18"/>
        <v>0.38681577398469685</v>
      </c>
      <c r="R21" s="30">
        <f t="shared" si="0"/>
        <v>0.20441436138905239</v>
      </c>
      <c r="S21" s="30">
        <f t="shared" si="1"/>
        <v>0.13060623896409654</v>
      </c>
      <c r="T21" s="30">
        <f t="shared" si="2"/>
        <v>8.2989994114184812E-2</v>
      </c>
      <c r="U21" s="30">
        <f t="shared" si="3"/>
        <v>5.8563861094761624E-2</v>
      </c>
      <c r="V21" s="30">
        <f t="shared" si="4"/>
        <v>4.1612713360800468E-2</v>
      </c>
      <c r="W21" s="22" t="s">
        <v>74</v>
      </c>
      <c r="X21" s="22" t="s">
        <v>74</v>
      </c>
      <c r="Y21" s="22" t="s">
        <v>74</v>
      </c>
      <c r="Z21" s="30">
        <f t="shared" si="8"/>
        <v>9.49970570924073E-2</v>
      </c>
      <c r="AB21" s="28">
        <v>51041</v>
      </c>
      <c r="AD21" s="92"/>
      <c r="AE21" s="36" t="s">
        <v>19</v>
      </c>
      <c r="AF21" s="30">
        <f t="shared" si="19"/>
        <v>0.12875923277365256</v>
      </c>
      <c r="AG21" s="30">
        <f t="shared" si="20"/>
        <v>6.8043337708900684E-2</v>
      </c>
      <c r="AH21" s="30">
        <f t="shared" si="9"/>
        <v>4.347485354910758E-2</v>
      </c>
      <c r="AI21" s="30">
        <f t="shared" si="10"/>
        <v>2.7624850610293687E-2</v>
      </c>
      <c r="AJ21" s="30">
        <f t="shared" si="11"/>
        <v>1.9494132168256892E-2</v>
      </c>
      <c r="AK21" s="30">
        <f t="shared" si="12"/>
        <v>1.385160949040967E-2</v>
      </c>
      <c r="AL21" s="22" t="s">
        <v>74</v>
      </c>
      <c r="AM21" s="22" t="s">
        <v>74</v>
      </c>
      <c r="AN21" s="22" t="s">
        <v>74</v>
      </c>
      <c r="AO21" s="30">
        <f t="shared" si="16"/>
        <v>3.1621637507102132E-2</v>
      </c>
    </row>
    <row r="22" spans="1:41" s="8" customFormat="1" ht="13.5" thickBot="1" x14ac:dyDescent="0.25">
      <c r="A22" s="92"/>
      <c r="B22" s="36" t="s">
        <v>20</v>
      </c>
      <c r="C22" s="28">
        <v>6034</v>
      </c>
      <c r="D22" s="28">
        <v>3503</v>
      </c>
      <c r="E22" s="28">
        <v>2146</v>
      </c>
      <c r="F22" s="28">
        <v>1308</v>
      </c>
      <c r="G22" s="28">
        <v>954</v>
      </c>
      <c r="H22" s="22" t="s">
        <v>74</v>
      </c>
      <c r="I22" s="22" t="s">
        <v>74</v>
      </c>
      <c r="J22" s="22" t="s">
        <v>74</v>
      </c>
      <c r="K22" s="22" t="s">
        <v>74</v>
      </c>
      <c r="L22" s="28">
        <v>2889</v>
      </c>
      <c r="M22" s="51">
        <f t="shared" si="17"/>
        <v>16834</v>
      </c>
      <c r="N22" s="26"/>
      <c r="O22" s="92"/>
      <c r="P22" s="36" t="s">
        <v>20</v>
      </c>
      <c r="Q22" s="30">
        <f t="shared" si="18"/>
        <v>0.35844124985149101</v>
      </c>
      <c r="R22" s="30">
        <f t="shared" si="0"/>
        <v>0.20809076868242843</v>
      </c>
      <c r="S22" s="30">
        <f t="shared" si="1"/>
        <v>0.1274800997980278</v>
      </c>
      <c r="T22" s="30">
        <f t="shared" si="2"/>
        <v>7.7699893073541637E-2</v>
      </c>
      <c r="U22" s="30">
        <f t="shared" si="3"/>
        <v>5.6671022929784959E-2</v>
      </c>
      <c r="V22" s="22" t="s">
        <v>74</v>
      </c>
      <c r="W22" s="22" t="s">
        <v>74</v>
      </c>
      <c r="X22" s="22" t="s">
        <v>74</v>
      </c>
      <c r="Y22" s="22" t="s">
        <v>74</v>
      </c>
      <c r="Z22" s="30">
        <f t="shared" si="8"/>
        <v>0.17161696566472615</v>
      </c>
      <c r="AB22" s="28">
        <v>49159</v>
      </c>
      <c r="AD22" s="92"/>
      <c r="AE22" s="36" t="s">
        <v>20</v>
      </c>
      <c r="AF22" s="30">
        <f t="shared" si="19"/>
        <v>0.12274456355906345</v>
      </c>
      <c r="AG22" s="30">
        <f t="shared" si="20"/>
        <v>7.1258569132813934E-2</v>
      </c>
      <c r="AH22" s="30">
        <f t="shared" si="9"/>
        <v>4.3654264732805793E-2</v>
      </c>
      <c r="AI22" s="30">
        <f t="shared" si="10"/>
        <v>2.6607538802660754E-2</v>
      </c>
      <c r="AJ22" s="30">
        <f t="shared" si="11"/>
        <v>1.9406415915702111E-2</v>
      </c>
      <c r="AK22" s="22" t="s">
        <v>74</v>
      </c>
      <c r="AL22" s="22" t="s">
        <v>74</v>
      </c>
      <c r="AM22" s="22" t="s">
        <v>74</v>
      </c>
      <c r="AN22" s="22" t="s">
        <v>74</v>
      </c>
      <c r="AO22" s="30">
        <f t="shared" si="16"/>
        <v>5.8768485933399783E-2</v>
      </c>
    </row>
    <row r="23" spans="1:41" s="8" customFormat="1" ht="13.5" thickBot="1" x14ac:dyDescent="0.25">
      <c r="A23" s="92"/>
      <c r="B23" s="36" t="s">
        <v>21</v>
      </c>
      <c r="C23" s="28">
        <v>6012</v>
      </c>
      <c r="D23" s="28">
        <v>3375</v>
      </c>
      <c r="E23" s="28">
        <v>2124</v>
      </c>
      <c r="F23" s="28">
        <v>1365</v>
      </c>
      <c r="G23" s="22" t="s">
        <v>74</v>
      </c>
      <c r="H23" s="22" t="s">
        <v>74</v>
      </c>
      <c r="I23" s="22" t="s">
        <v>74</v>
      </c>
      <c r="J23" s="22" t="s">
        <v>74</v>
      </c>
      <c r="K23" s="22" t="s">
        <v>74</v>
      </c>
      <c r="L23" s="28">
        <v>5920</v>
      </c>
      <c r="M23" s="51">
        <f t="shared" si="17"/>
        <v>18796</v>
      </c>
      <c r="N23" s="26"/>
      <c r="O23" s="92"/>
      <c r="P23" s="36" t="s">
        <v>21</v>
      </c>
      <c r="Q23" s="30">
        <f t="shared" si="18"/>
        <v>0.31985528835922539</v>
      </c>
      <c r="R23" s="30">
        <f t="shared" si="0"/>
        <v>0.17955948074058312</v>
      </c>
      <c r="S23" s="30">
        <f t="shared" si="1"/>
        <v>0.11300276654607364</v>
      </c>
      <c r="T23" s="30">
        <f t="shared" si="2"/>
        <v>7.2621834432858051E-2</v>
      </c>
      <c r="U23" s="22" t="s">
        <v>74</v>
      </c>
      <c r="V23" s="22" t="s">
        <v>74</v>
      </c>
      <c r="W23" s="22" t="s">
        <v>74</v>
      </c>
      <c r="X23" s="22" t="s">
        <v>74</v>
      </c>
      <c r="Y23" s="22" t="s">
        <v>74</v>
      </c>
      <c r="Z23" s="30">
        <f t="shared" si="8"/>
        <v>0.31496062992125984</v>
      </c>
      <c r="AB23" s="28">
        <v>49216</v>
      </c>
      <c r="AD23" s="92"/>
      <c r="AE23" s="36" t="s">
        <v>21</v>
      </c>
      <c r="AF23" s="30">
        <f t="shared" si="19"/>
        <v>0.1221553966189857</v>
      </c>
      <c r="AG23" s="30">
        <f t="shared" si="20"/>
        <v>6.8575260078023406E-2</v>
      </c>
      <c r="AH23" s="30">
        <f t="shared" si="9"/>
        <v>4.3156697009102733E-2</v>
      </c>
      <c r="AI23" s="30">
        <f t="shared" si="10"/>
        <v>2.7734882964889466E-2</v>
      </c>
      <c r="AJ23" s="22" t="s">
        <v>74</v>
      </c>
      <c r="AK23" s="22" t="s">
        <v>74</v>
      </c>
      <c r="AL23" s="22" t="s">
        <v>74</v>
      </c>
      <c r="AM23" s="22" t="s">
        <v>74</v>
      </c>
      <c r="AN23" s="22" t="s">
        <v>74</v>
      </c>
      <c r="AO23" s="30">
        <f t="shared" si="16"/>
        <v>0.12028608582574772</v>
      </c>
    </row>
    <row r="24" spans="1:41" s="8" customFormat="1" ht="12.6" customHeight="1" thickBot="1" x14ac:dyDescent="0.25">
      <c r="A24" s="92"/>
      <c r="B24" s="36" t="s">
        <v>84</v>
      </c>
      <c r="C24" s="28">
        <v>6010</v>
      </c>
      <c r="D24" s="28">
        <v>3541</v>
      </c>
      <c r="E24" s="28">
        <v>2326</v>
      </c>
      <c r="F24" s="22" t="s">
        <v>74</v>
      </c>
      <c r="G24" s="22" t="s">
        <v>74</v>
      </c>
      <c r="H24" s="22" t="s">
        <v>74</v>
      </c>
      <c r="I24" s="22" t="s">
        <v>74</v>
      </c>
      <c r="J24" s="22" t="s">
        <v>74</v>
      </c>
      <c r="K24" s="22" t="s">
        <v>74</v>
      </c>
      <c r="L24" s="28">
        <v>12262</v>
      </c>
      <c r="M24" s="51">
        <f t="shared" si="17"/>
        <v>24139</v>
      </c>
      <c r="N24" s="26"/>
      <c r="O24" s="92"/>
      <c r="P24" s="36" t="s">
        <v>84</v>
      </c>
      <c r="Q24" s="30">
        <f t="shared" si="18"/>
        <v>0.24897468826380545</v>
      </c>
      <c r="R24" s="30">
        <f t="shared" si="0"/>
        <v>0.14669207506524712</v>
      </c>
      <c r="S24" s="30">
        <f t="shared" si="1"/>
        <v>9.635858983387878E-2</v>
      </c>
      <c r="T24" s="22" t="s">
        <v>74</v>
      </c>
      <c r="U24" s="22" t="s">
        <v>74</v>
      </c>
      <c r="V24" s="22" t="s">
        <v>74</v>
      </c>
      <c r="W24" s="22" t="s">
        <v>74</v>
      </c>
      <c r="X24" s="22" t="s">
        <v>74</v>
      </c>
      <c r="Y24" s="22" t="s">
        <v>74</v>
      </c>
      <c r="Z24" s="30">
        <f t="shared" si="8"/>
        <v>0.50797464683706861</v>
      </c>
      <c r="AB24" s="28">
        <v>49673</v>
      </c>
      <c r="AD24" s="92"/>
      <c r="AE24" s="36" t="s">
        <v>84</v>
      </c>
      <c r="AF24" s="30">
        <f t="shared" si="19"/>
        <v>0.12099128299075956</v>
      </c>
      <c r="AG24" s="30">
        <f t="shared" si="20"/>
        <v>7.1286211825337703E-2</v>
      </c>
      <c r="AH24" s="30">
        <f t="shared" si="9"/>
        <v>4.6826243633362186E-2</v>
      </c>
      <c r="AI24" s="22" t="s">
        <v>74</v>
      </c>
      <c r="AJ24" s="22" t="s">
        <v>74</v>
      </c>
      <c r="AK24" s="22" t="s">
        <v>74</v>
      </c>
      <c r="AL24" s="22" t="s">
        <v>74</v>
      </c>
      <c r="AM24" s="22" t="s">
        <v>74</v>
      </c>
      <c r="AN24" s="22" t="s">
        <v>74</v>
      </c>
      <c r="AO24" s="30">
        <f t="shared" si="16"/>
        <v>0.24685442795885087</v>
      </c>
    </row>
    <row r="25" spans="1:41" s="8" customFormat="1" ht="13.5" thickBot="1" x14ac:dyDescent="0.25">
      <c r="A25" s="93"/>
      <c r="B25" s="36" t="s">
        <v>85</v>
      </c>
      <c r="C25" s="28">
        <v>6472</v>
      </c>
      <c r="D25" s="28">
        <v>3975</v>
      </c>
      <c r="E25" s="22" t="s">
        <v>74</v>
      </c>
      <c r="F25" s="22" t="s">
        <v>74</v>
      </c>
      <c r="G25" s="22" t="s">
        <v>74</v>
      </c>
      <c r="H25" s="22" t="s">
        <v>74</v>
      </c>
      <c r="I25" s="22" t="s">
        <v>74</v>
      </c>
      <c r="J25" s="22" t="s">
        <v>74</v>
      </c>
      <c r="K25" s="22" t="s">
        <v>74</v>
      </c>
      <c r="L25" s="28">
        <v>24479</v>
      </c>
      <c r="M25" s="51">
        <f t="shared" si="17"/>
        <v>34926</v>
      </c>
      <c r="N25" s="26"/>
      <c r="O25" s="93"/>
      <c r="P25" s="36" t="s">
        <v>85</v>
      </c>
      <c r="Q25" s="30">
        <f t="shared" si="18"/>
        <v>0.18530607570291474</v>
      </c>
      <c r="R25" s="30">
        <f t="shared" si="0"/>
        <v>0.11381205978354235</v>
      </c>
      <c r="S25" s="22" t="s">
        <v>74</v>
      </c>
      <c r="T25" s="22" t="s">
        <v>74</v>
      </c>
      <c r="U25" s="22" t="s">
        <v>74</v>
      </c>
      <c r="V25" s="22" t="s">
        <v>74</v>
      </c>
      <c r="W25" s="22" t="s">
        <v>74</v>
      </c>
      <c r="X25" s="22" t="s">
        <v>74</v>
      </c>
      <c r="Y25" s="22" t="s">
        <v>74</v>
      </c>
      <c r="Z25" s="30">
        <f t="shared" si="8"/>
        <v>0.70088186451354295</v>
      </c>
      <c r="AB25" s="28">
        <v>50492</v>
      </c>
      <c r="AD25" s="93"/>
      <c r="AE25" s="36" t="s">
        <v>85</v>
      </c>
      <c r="AF25" s="30">
        <f t="shared" si="19"/>
        <v>0.12817872138160499</v>
      </c>
      <c r="AG25" s="30">
        <f>D25/$AB25</f>
        <v>7.8725342628535214E-2</v>
      </c>
      <c r="AH25" s="22" t="s">
        <v>74</v>
      </c>
      <c r="AI25" s="22" t="s">
        <v>74</v>
      </c>
      <c r="AJ25" s="22" t="s">
        <v>74</v>
      </c>
      <c r="AK25" s="22" t="s">
        <v>74</v>
      </c>
      <c r="AL25" s="22" t="s">
        <v>74</v>
      </c>
      <c r="AM25" s="22" t="s">
        <v>74</v>
      </c>
      <c r="AN25" s="22" t="s">
        <v>74</v>
      </c>
      <c r="AO25" s="30">
        <f t="shared" si="16"/>
        <v>0.48480947476828012</v>
      </c>
    </row>
    <row r="26" spans="1:41" s="8" customFormat="1" x14ac:dyDescent="0.2"/>
    <row r="28" spans="1:41" ht="15" x14ac:dyDescent="0.2">
      <c r="A28" s="38" t="s">
        <v>79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 t="s">
        <v>75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 t="s">
        <v>76</v>
      </c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1" ht="13.5" thickBot="1" x14ac:dyDescent="0.25"/>
    <row r="30" spans="1:41" s="8" customFormat="1" ht="13.5" thickBot="1" x14ac:dyDescent="0.25">
      <c r="A30" s="102" t="s">
        <v>122</v>
      </c>
      <c r="B30" s="103"/>
      <c r="C30" s="108" t="s">
        <v>63</v>
      </c>
      <c r="D30" s="109"/>
      <c r="E30" s="109"/>
      <c r="F30" s="109"/>
      <c r="G30" s="109"/>
      <c r="H30" s="109"/>
      <c r="I30" s="109"/>
      <c r="J30" s="109"/>
      <c r="K30" s="109"/>
      <c r="L30" s="108" t="s">
        <v>123</v>
      </c>
      <c r="M30" s="111" t="s">
        <v>64</v>
      </c>
      <c r="N30" s="26"/>
      <c r="O30" s="102" t="s">
        <v>122</v>
      </c>
      <c r="P30" s="103"/>
      <c r="Q30" s="108" t="s">
        <v>63</v>
      </c>
      <c r="R30" s="109"/>
      <c r="S30" s="109"/>
      <c r="T30" s="109"/>
      <c r="U30" s="109"/>
      <c r="V30" s="109"/>
      <c r="W30" s="109"/>
      <c r="X30" s="109"/>
      <c r="Y30" s="109"/>
      <c r="Z30" s="108" t="s">
        <v>123</v>
      </c>
      <c r="AB30" s="108" t="s">
        <v>124</v>
      </c>
      <c r="AD30" s="102" t="s">
        <v>122</v>
      </c>
      <c r="AE30" s="103"/>
      <c r="AF30" s="108" t="s">
        <v>63</v>
      </c>
      <c r="AG30" s="109"/>
      <c r="AH30" s="109"/>
      <c r="AI30" s="109"/>
      <c r="AJ30" s="109"/>
      <c r="AK30" s="109"/>
      <c r="AL30" s="109"/>
      <c r="AM30" s="109"/>
      <c r="AN30" s="109"/>
      <c r="AO30" s="108" t="s">
        <v>123</v>
      </c>
    </row>
    <row r="31" spans="1:41" s="8" customFormat="1" ht="13.5" thickBot="1" x14ac:dyDescent="0.25">
      <c r="A31" s="103"/>
      <c r="B31" s="103"/>
      <c r="C31" s="52" t="s">
        <v>65</v>
      </c>
      <c r="D31" s="52" t="s">
        <v>66</v>
      </c>
      <c r="E31" s="52" t="s">
        <v>67</v>
      </c>
      <c r="F31" s="52" t="s">
        <v>68</v>
      </c>
      <c r="G31" s="52" t="s">
        <v>69</v>
      </c>
      <c r="H31" s="52" t="s">
        <v>70</v>
      </c>
      <c r="I31" s="52" t="s">
        <v>71</v>
      </c>
      <c r="J31" s="52" t="s">
        <v>72</v>
      </c>
      <c r="K31" s="52" t="s">
        <v>73</v>
      </c>
      <c r="L31" s="110"/>
      <c r="M31" s="112"/>
      <c r="N31" s="26"/>
      <c r="O31" s="103"/>
      <c r="P31" s="103"/>
      <c r="Q31" s="52" t="s">
        <v>65</v>
      </c>
      <c r="R31" s="52" t="s">
        <v>66</v>
      </c>
      <c r="S31" s="52" t="s">
        <v>67</v>
      </c>
      <c r="T31" s="52" t="s">
        <v>68</v>
      </c>
      <c r="U31" s="52" t="s">
        <v>69</v>
      </c>
      <c r="V31" s="52" t="s">
        <v>70</v>
      </c>
      <c r="W31" s="52" t="s">
        <v>71</v>
      </c>
      <c r="X31" s="52" t="s">
        <v>72</v>
      </c>
      <c r="Y31" s="52" t="s">
        <v>73</v>
      </c>
      <c r="Z31" s="110"/>
      <c r="AB31" s="110"/>
      <c r="AD31" s="103"/>
      <c r="AE31" s="103"/>
      <c r="AF31" s="52" t="s">
        <v>65</v>
      </c>
      <c r="AG31" s="52" t="s">
        <v>66</v>
      </c>
      <c r="AH31" s="52" t="s">
        <v>67</v>
      </c>
      <c r="AI31" s="52" t="s">
        <v>68</v>
      </c>
      <c r="AJ31" s="52" t="s">
        <v>69</v>
      </c>
      <c r="AK31" s="52" t="s">
        <v>70</v>
      </c>
      <c r="AL31" s="52" t="s">
        <v>71</v>
      </c>
      <c r="AM31" s="52" t="s">
        <v>72</v>
      </c>
      <c r="AN31" s="52" t="s">
        <v>73</v>
      </c>
      <c r="AO31" s="110"/>
    </row>
    <row r="32" spans="1:41" s="8" customFormat="1" ht="13.9" customHeight="1" thickBot="1" x14ac:dyDescent="0.25">
      <c r="A32" s="91" t="s">
        <v>115</v>
      </c>
      <c r="B32" s="27" t="s">
        <v>16</v>
      </c>
      <c r="C32" s="28">
        <v>3777</v>
      </c>
      <c r="D32" s="28">
        <v>2251</v>
      </c>
      <c r="E32" s="28">
        <v>1225</v>
      </c>
      <c r="F32" s="28">
        <v>655</v>
      </c>
      <c r="G32" s="28">
        <v>384</v>
      </c>
      <c r="H32" s="28">
        <v>265</v>
      </c>
      <c r="I32" s="28">
        <v>176</v>
      </c>
      <c r="J32" s="28">
        <v>145</v>
      </c>
      <c r="K32" s="28">
        <v>112</v>
      </c>
      <c r="L32" s="28">
        <v>257</v>
      </c>
      <c r="M32" s="51">
        <f>SUM(C32:L32)</f>
        <v>9247</v>
      </c>
      <c r="N32" s="26"/>
      <c r="O32" s="91" t="s">
        <v>115</v>
      </c>
      <c r="P32" s="27" t="s">
        <v>16</v>
      </c>
      <c r="Q32" s="30">
        <f>C32/$M32</f>
        <v>0.40845679679896185</v>
      </c>
      <c r="R32" s="30">
        <f t="shared" ref="R32:Z39" si="21">D32/$M32</f>
        <v>0.24343030171947658</v>
      </c>
      <c r="S32" s="30">
        <f t="shared" si="21"/>
        <v>0.13247539742619227</v>
      </c>
      <c r="T32" s="30">
        <f t="shared" si="21"/>
        <v>7.0833783929923219E-2</v>
      </c>
      <c r="U32" s="30">
        <f t="shared" si="21"/>
        <v>4.1526981723802314E-2</v>
      </c>
      <c r="V32" s="30">
        <f t="shared" si="21"/>
        <v>2.8657943116686492E-2</v>
      </c>
      <c r="W32" s="30">
        <f t="shared" si="21"/>
        <v>1.9033199956742727E-2</v>
      </c>
      <c r="X32" s="30">
        <f t="shared" si="21"/>
        <v>1.5680761327998269E-2</v>
      </c>
      <c r="Y32" s="30">
        <f t="shared" si="21"/>
        <v>1.2112036336109008E-2</v>
      </c>
      <c r="Z32" s="30">
        <f t="shared" si="21"/>
        <v>2.7792797664107277E-2</v>
      </c>
      <c r="AB32" s="28">
        <v>25754</v>
      </c>
      <c r="AD32" s="91" t="s">
        <v>115</v>
      </c>
      <c r="AE32" s="27" t="s">
        <v>16</v>
      </c>
      <c r="AF32" s="30">
        <f>C32/$AB32</f>
        <v>0.1466568300069892</v>
      </c>
      <c r="AG32" s="30">
        <f>D32/$AB32</f>
        <v>8.7403898423545859E-2</v>
      </c>
      <c r="AH32" s="30">
        <f t="shared" ref="AH32:AO39" si="22">E32/$AB32</f>
        <v>4.7565426729828379E-2</v>
      </c>
      <c r="AI32" s="30">
        <f t="shared" si="22"/>
        <v>2.5432942455540886E-2</v>
      </c>
      <c r="AJ32" s="30">
        <f t="shared" si="22"/>
        <v>1.4910305195309467E-2</v>
      </c>
      <c r="AK32" s="30">
        <f t="shared" si="22"/>
        <v>1.0289663741554709E-2</v>
      </c>
      <c r="AL32" s="30">
        <f t="shared" si="22"/>
        <v>6.8338898811835056E-3</v>
      </c>
      <c r="AM32" s="30">
        <f t="shared" si="22"/>
        <v>5.6301933680205016E-3</v>
      </c>
      <c r="AN32" s="30">
        <f t="shared" si="22"/>
        <v>4.3488390152985942E-3</v>
      </c>
      <c r="AO32" s="30">
        <f t="shared" si="22"/>
        <v>9.9790323833190957E-3</v>
      </c>
    </row>
    <row r="33" spans="1:41" s="8" customFormat="1" ht="13.5" thickBot="1" x14ac:dyDescent="0.25">
      <c r="A33" s="92"/>
      <c r="B33" s="36" t="s">
        <v>17</v>
      </c>
      <c r="C33" s="28">
        <v>4322</v>
      </c>
      <c r="D33" s="28">
        <v>2432</v>
      </c>
      <c r="E33" s="28">
        <v>1309</v>
      </c>
      <c r="F33" s="28">
        <v>676</v>
      </c>
      <c r="G33" s="28">
        <v>482</v>
      </c>
      <c r="H33" s="28">
        <v>290</v>
      </c>
      <c r="I33" s="28">
        <v>209</v>
      </c>
      <c r="J33" s="28">
        <v>149</v>
      </c>
      <c r="K33" s="22" t="s">
        <v>74</v>
      </c>
      <c r="L33" s="28">
        <v>309</v>
      </c>
      <c r="M33" s="51">
        <f t="shared" ref="M33:M39" si="23">SUM(C33:L33)</f>
        <v>10178</v>
      </c>
      <c r="N33" s="26"/>
      <c r="O33" s="92"/>
      <c r="P33" s="36" t="s">
        <v>17</v>
      </c>
      <c r="Q33" s="30">
        <f t="shared" ref="Q33:Q39" si="24">C33/$M33</f>
        <v>0.42464138337590884</v>
      </c>
      <c r="R33" s="30">
        <f t="shared" si="21"/>
        <v>0.2389467478876007</v>
      </c>
      <c r="S33" s="30">
        <f t="shared" si="21"/>
        <v>0.12861072902338377</v>
      </c>
      <c r="T33" s="30">
        <f t="shared" si="21"/>
        <v>6.6417763804283755E-2</v>
      </c>
      <c r="U33" s="30">
        <f t="shared" si="21"/>
        <v>4.735704460601297E-2</v>
      </c>
      <c r="V33" s="30">
        <f t="shared" si="21"/>
        <v>2.8492827667518178E-2</v>
      </c>
      <c r="W33" s="30">
        <f t="shared" si="21"/>
        <v>2.0534486146590685E-2</v>
      </c>
      <c r="X33" s="30">
        <f t="shared" si="21"/>
        <v>1.4639418353311062E-2</v>
      </c>
      <c r="Y33" s="22" t="s">
        <v>74</v>
      </c>
      <c r="Z33" s="30">
        <f t="shared" si="21"/>
        <v>3.0359599135390058E-2</v>
      </c>
      <c r="AB33" s="28">
        <v>27126</v>
      </c>
      <c r="AD33" s="92"/>
      <c r="AE33" s="36" t="s">
        <v>17</v>
      </c>
      <c r="AF33" s="30">
        <f t="shared" ref="AF33:AG39" si="25">C33/$AB33</f>
        <v>0.15933053159330532</v>
      </c>
      <c r="AG33" s="30">
        <f t="shared" si="25"/>
        <v>8.9655680896556803E-2</v>
      </c>
      <c r="AH33" s="30">
        <f t="shared" si="22"/>
        <v>4.8256285482562854E-2</v>
      </c>
      <c r="AI33" s="30">
        <f t="shared" si="22"/>
        <v>2.4920740249207401E-2</v>
      </c>
      <c r="AJ33" s="30">
        <f t="shared" si="22"/>
        <v>1.7768930177689303E-2</v>
      </c>
      <c r="AK33" s="30">
        <f t="shared" si="22"/>
        <v>1.0690850106908501E-2</v>
      </c>
      <c r="AL33" s="30">
        <f t="shared" si="22"/>
        <v>7.7047850770478512E-3</v>
      </c>
      <c r="AM33" s="30">
        <f t="shared" si="22"/>
        <v>5.4928850549288508E-3</v>
      </c>
      <c r="AN33" s="22" t="s">
        <v>74</v>
      </c>
      <c r="AO33" s="30">
        <f t="shared" si="22"/>
        <v>1.1391285113912851E-2</v>
      </c>
    </row>
    <row r="34" spans="1:41" s="8" customFormat="1" ht="13.5" thickBot="1" x14ac:dyDescent="0.25">
      <c r="A34" s="92"/>
      <c r="B34" s="36" t="s">
        <v>18</v>
      </c>
      <c r="C34" s="28">
        <v>4780</v>
      </c>
      <c r="D34" s="28">
        <v>2549</v>
      </c>
      <c r="E34" s="28">
        <v>1314</v>
      </c>
      <c r="F34" s="28">
        <v>790</v>
      </c>
      <c r="G34" s="28">
        <v>518</v>
      </c>
      <c r="H34" s="28">
        <v>322</v>
      </c>
      <c r="I34" s="28">
        <v>242</v>
      </c>
      <c r="J34" s="22" t="s">
        <v>74</v>
      </c>
      <c r="K34" s="22" t="s">
        <v>74</v>
      </c>
      <c r="L34" s="28">
        <v>489</v>
      </c>
      <c r="M34" s="51">
        <f t="shared" si="23"/>
        <v>11004</v>
      </c>
      <c r="N34" s="26"/>
      <c r="O34" s="92"/>
      <c r="P34" s="36" t="s">
        <v>18</v>
      </c>
      <c r="Q34" s="30">
        <f t="shared" si="24"/>
        <v>0.43438749545619776</v>
      </c>
      <c r="R34" s="30">
        <f t="shared" si="21"/>
        <v>0.23164303889494728</v>
      </c>
      <c r="S34" s="30">
        <f t="shared" si="21"/>
        <v>0.11941112322791712</v>
      </c>
      <c r="T34" s="30">
        <f t="shared" si="21"/>
        <v>7.1792075608869507E-2</v>
      </c>
      <c r="U34" s="30">
        <f t="shared" si="21"/>
        <v>4.7073791348600506E-2</v>
      </c>
      <c r="V34" s="30">
        <f t="shared" si="21"/>
        <v>2.9262086513994912E-2</v>
      </c>
      <c r="W34" s="30">
        <f t="shared" si="21"/>
        <v>2.1992002908033444E-2</v>
      </c>
      <c r="X34" s="22" t="s">
        <v>74</v>
      </c>
      <c r="Y34" s="22" t="s">
        <v>74</v>
      </c>
      <c r="Z34" s="30">
        <f t="shared" si="21"/>
        <v>4.4438386041439473E-2</v>
      </c>
      <c r="AB34" s="28">
        <v>28008</v>
      </c>
      <c r="AD34" s="92"/>
      <c r="AE34" s="36" t="s">
        <v>18</v>
      </c>
      <c r="AF34" s="30">
        <f t="shared" si="25"/>
        <v>0.17066552413596114</v>
      </c>
      <c r="AG34" s="30">
        <f t="shared" si="25"/>
        <v>9.1009711510996863E-2</v>
      </c>
      <c r="AH34" s="30">
        <f t="shared" si="22"/>
        <v>4.691516709511568E-2</v>
      </c>
      <c r="AI34" s="30">
        <f t="shared" si="22"/>
        <v>2.8206226792345045E-2</v>
      </c>
      <c r="AJ34" s="30">
        <f t="shared" si="22"/>
        <v>1.8494715795487005E-2</v>
      </c>
      <c r="AK34" s="30">
        <f t="shared" si="22"/>
        <v>1.1496715224221651E-2</v>
      </c>
      <c r="AL34" s="30">
        <f t="shared" si="22"/>
        <v>8.6403884604398743E-3</v>
      </c>
      <c r="AM34" s="22" t="s">
        <v>74</v>
      </c>
      <c r="AN34" s="22" t="s">
        <v>74</v>
      </c>
      <c r="AO34" s="30">
        <f t="shared" si="22"/>
        <v>1.745929734361611E-2</v>
      </c>
    </row>
    <row r="35" spans="1:41" s="8" customFormat="1" ht="13.5" thickBot="1" x14ac:dyDescent="0.25">
      <c r="A35" s="92"/>
      <c r="B35" s="36" t="s">
        <v>19</v>
      </c>
      <c r="C35" s="28">
        <v>5019</v>
      </c>
      <c r="D35" s="28">
        <v>2535</v>
      </c>
      <c r="E35" s="28">
        <v>1456</v>
      </c>
      <c r="F35" s="28">
        <v>856</v>
      </c>
      <c r="G35" s="28">
        <v>574</v>
      </c>
      <c r="H35" s="28">
        <v>340</v>
      </c>
      <c r="I35" s="22" t="s">
        <v>74</v>
      </c>
      <c r="J35" s="22" t="s">
        <v>74</v>
      </c>
      <c r="K35" s="22" t="s">
        <v>74</v>
      </c>
      <c r="L35" s="28">
        <v>714</v>
      </c>
      <c r="M35" s="51">
        <f t="shared" si="23"/>
        <v>11494</v>
      </c>
      <c r="N35" s="26"/>
      <c r="O35" s="92"/>
      <c r="P35" s="36" t="s">
        <v>19</v>
      </c>
      <c r="Q35" s="30">
        <f t="shared" si="24"/>
        <v>0.43666260657734468</v>
      </c>
      <c r="R35" s="30">
        <f t="shared" si="21"/>
        <v>0.22054985209674613</v>
      </c>
      <c r="S35" s="30">
        <f t="shared" si="21"/>
        <v>0.12667478684531058</v>
      </c>
      <c r="T35" s="30">
        <f t="shared" si="21"/>
        <v>7.4473638420045243E-2</v>
      </c>
      <c r="U35" s="30">
        <f t="shared" si="21"/>
        <v>4.9939098660170524E-2</v>
      </c>
      <c r="V35" s="30">
        <f t="shared" si="21"/>
        <v>2.9580650774317034E-2</v>
      </c>
      <c r="W35" s="22" t="s">
        <v>74</v>
      </c>
      <c r="X35" s="22" t="s">
        <v>74</v>
      </c>
      <c r="Y35" s="22" t="s">
        <v>74</v>
      </c>
      <c r="Z35" s="30">
        <f t="shared" si="21"/>
        <v>6.2119366626065771E-2</v>
      </c>
      <c r="AB35" s="28">
        <v>28316</v>
      </c>
      <c r="AD35" s="92"/>
      <c r="AE35" s="36" t="s">
        <v>19</v>
      </c>
      <c r="AF35" s="30">
        <f t="shared" si="25"/>
        <v>0.17724961152705185</v>
      </c>
      <c r="AG35" s="30">
        <f t="shared" si="25"/>
        <v>8.9525356688797852E-2</v>
      </c>
      <c r="AH35" s="30">
        <f t="shared" si="22"/>
        <v>5.1419692046899279E-2</v>
      </c>
      <c r="AI35" s="30">
        <f t="shared" si="22"/>
        <v>3.0230258511089136E-2</v>
      </c>
      <c r="AJ35" s="30">
        <f t="shared" si="22"/>
        <v>2.0271224749258372E-2</v>
      </c>
      <c r="AK35" s="30">
        <f t="shared" si="22"/>
        <v>1.2007345670292414E-2</v>
      </c>
      <c r="AL35" s="22" t="s">
        <v>74</v>
      </c>
      <c r="AM35" s="22" t="s">
        <v>74</v>
      </c>
      <c r="AN35" s="22" t="s">
        <v>74</v>
      </c>
      <c r="AO35" s="30">
        <f t="shared" si="22"/>
        <v>2.521542590761407E-2</v>
      </c>
    </row>
    <row r="36" spans="1:41" s="8" customFormat="1" ht="13.5" thickBot="1" x14ac:dyDescent="0.25">
      <c r="A36" s="92"/>
      <c r="B36" s="36" t="s">
        <v>20</v>
      </c>
      <c r="C36" s="28">
        <v>4993</v>
      </c>
      <c r="D36" s="28">
        <v>2794</v>
      </c>
      <c r="E36" s="28">
        <v>1538</v>
      </c>
      <c r="F36" s="28">
        <v>827</v>
      </c>
      <c r="G36" s="28">
        <v>583</v>
      </c>
      <c r="H36" s="22" t="s">
        <v>74</v>
      </c>
      <c r="I36" s="22" t="s">
        <v>74</v>
      </c>
      <c r="J36" s="22" t="s">
        <v>74</v>
      </c>
      <c r="K36" s="22" t="s">
        <v>74</v>
      </c>
      <c r="L36" s="28">
        <v>1312</v>
      </c>
      <c r="M36" s="51">
        <f t="shared" si="23"/>
        <v>12047</v>
      </c>
      <c r="N36" s="26"/>
      <c r="O36" s="92"/>
      <c r="P36" s="36" t="s">
        <v>20</v>
      </c>
      <c r="Q36" s="30">
        <f t="shared" si="24"/>
        <v>0.41446003154312278</v>
      </c>
      <c r="R36" s="30">
        <f t="shared" si="21"/>
        <v>0.23192496057109654</v>
      </c>
      <c r="S36" s="30">
        <f t="shared" si="21"/>
        <v>0.12766663899726072</v>
      </c>
      <c r="T36" s="30">
        <f t="shared" si="21"/>
        <v>6.8647796131817054E-2</v>
      </c>
      <c r="U36" s="30">
        <f t="shared" si="21"/>
        <v>4.8393790985307543E-2</v>
      </c>
      <c r="V36" s="22" t="s">
        <v>74</v>
      </c>
      <c r="W36" s="22" t="s">
        <v>74</v>
      </c>
      <c r="X36" s="22" t="s">
        <v>74</v>
      </c>
      <c r="Y36" s="22" t="s">
        <v>74</v>
      </c>
      <c r="Z36" s="30">
        <f t="shared" si="21"/>
        <v>0.10890678177139537</v>
      </c>
      <c r="AB36" s="28">
        <v>28080</v>
      </c>
      <c r="AD36" s="92"/>
      <c r="AE36" s="36" t="s">
        <v>20</v>
      </c>
      <c r="AF36" s="30">
        <f t="shared" si="25"/>
        <v>0.1778133903133903</v>
      </c>
      <c r="AG36" s="30">
        <f t="shared" si="25"/>
        <v>9.9501424501424504E-2</v>
      </c>
      <c r="AH36" s="30">
        <f t="shared" si="22"/>
        <v>5.4772079772079769E-2</v>
      </c>
      <c r="AI36" s="30">
        <f t="shared" si="22"/>
        <v>2.9451566951566952E-2</v>
      </c>
      <c r="AJ36" s="30">
        <f t="shared" si="22"/>
        <v>2.0762108262108264E-2</v>
      </c>
      <c r="AK36" s="22" t="s">
        <v>74</v>
      </c>
      <c r="AL36" s="22" t="s">
        <v>74</v>
      </c>
      <c r="AM36" s="22" t="s">
        <v>74</v>
      </c>
      <c r="AN36" s="22" t="s">
        <v>74</v>
      </c>
      <c r="AO36" s="30">
        <f t="shared" si="22"/>
        <v>4.6723646723646726E-2</v>
      </c>
    </row>
    <row r="37" spans="1:41" s="8" customFormat="1" ht="13.5" thickBot="1" x14ac:dyDescent="0.25">
      <c r="A37" s="92"/>
      <c r="B37" s="36" t="s">
        <v>21</v>
      </c>
      <c r="C37" s="28">
        <v>5161</v>
      </c>
      <c r="D37" s="28">
        <v>2720</v>
      </c>
      <c r="E37" s="28">
        <v>1483</v>
      </c>
      <c r="F37" s="28">
        <v>898</v>
      </c>
      <c r="G37" s="22" t="s">
        <v>74</v>
      </c>
      <c r="H37" s="22" t="s">
        <v>74</v>
      </c>
      <c r="I37" s="22" t="s">
        <v>74</v>
      </c>
      <c r="J37" s="22" t="s">
        <v>74</v>
      </c>
      <c r="K37" s="22" t="s">
        <v>74</v>
      </c>
      <c r="L37" s="28">
        <v>2643</v>
      </c>
      <c r="M37" s="51">
        <f t="shared" si="23"/>
        <v>12905</v>
      </c>
      <c r="N37" s="26"/>
      <c r="O37" s="92"/>
      <c r="P37" s="36" t="s">
        <v>21</v>
      </c>
      <c r="Q37" s="30">
        <f t="shared" si="24"/>
        <v>0.39992251065478496</v>
      </c>
      <c r="R37" s="30">
        <f t="shared" si="21"/>
        <v>0.21077101898488959</v>
      </c>
      <c r="S37" s="30">
        <f t="shared" si="21"/>
        <v>0.11491669895389384</v>
      </c>
      <c r="T37" s="30">
        <f t="shared" si="21"/>
        <v>6.9585432003099579E-2</v>
      </c>
      <c r="U37" s="22" t="s">
        <v>74</v>
      </c>
      <c r="V37" s="22" t="s">
        <v>74</v>
      </c>
      <c r="W37" s="22" t="s">
        <v>74</v>
      </c>
      <c r="X37" s="22" t="s">
        <v>74</v>
      </c>
      <c r="Y37" s="22" t="s">
        <v>74</v>
      </c>
      <c r="Z37" s="30">
        <f t="shared" si="21"/>
        <v>0.20480433940333204</v>
      </c>
      <c r="AB37" s="28">
        <v>28400</v>
      </c>
      <c r="AD37" s="92"/>
      <c r="AE37" s="36" t="s">
        <v>21</v>
      </c>
      <c r="AF37" s="30">
        <f t="shared" si="25"/>
        <v>0.18172535211267607</v>
      </c>
      <c r="AG37" s="30">
        <f t="shared" si="25"/>
        <v>9.5774647887323941E-2</v>
      </c>
      <c r="AH37" s="30">
        <f t="shared" si="22"/>
        <v>5.2218309859154932E-2</v>
      </c>
      <c r="AI37" s="30">
        <f t="shared" si="22"/>
        <v>3.1619718309859157E-2</v>
      </c>
      <c r="AJ37" s="22" t="s">
        <v>74</v>
      </c>
      <c r="AK37" s="22" t="s">
        <v>74</v>
      </c>
      <c r="AL37" s="22" t="s">
        <v>74</v>
      </c>
      <c r="AM37" s="22" t="s">
        <v>74</v>
      </c>
      <c r="AN37" s="22" t="s">
        <v>74</v>
      </c>
      <c r="AO37" s="30">
        <f t="shared" si="22"/>
        <v>9.3063380281690145E-2</v>
      </c>
    </row>
    <row r="38" spans="1:41" s="8" customFormat="1" ht="12.6" customHeight="1" thickBot="1" x14ac:dyDescent="0.25">
      <c r="A38" s="92"/>
      <c r="B38" s="36" t="s">
        <v>84</v>
      </c>
      <c r="C38" s="28">
        <v>5188</v>
      </c>
      <c r="D38" s="28">
        <v>2889</v>
      </c>
      <c r="E38" s="28">
        <v>1681</v>
      </c>
      <c r="F38" s="22" t="s">
        <v>74</v>
      </c>
      <c r="G38" s="22" t="s">
        <v>74</v>
      </c>
      <c r="H38" s="22" t="s">
        <v>74</v>
      </c>
      <c r="I38" s="22" t="s">
        <v>74</v>
      </c>
      <c r="J38" s="22" t="s">
        <v>74</v>
      </c>
      <c r="K38" s="22" t="s">
        <v>74</v>
      </c>
      <c r="L38" s="28">
        <v>5446</v>
      </c>
      <c r="M38" s="51">
        <f t="shared" si="23"/>
        <v>15204</v>
      </c>
      <c r="N38" s="26"/>
      <c r="O38" s="92"/>
      <c r="P38" s="36" t="s">
        <v>84</v>
      </c>
      <c r="Q38" s="30">
        <f t="shared" si="24"/>
        <v>0.34122599315969482</v>
      </c>
      <c r="R38" s="30">
        <f t="shared" si="21"/>
        <v>0.19001578531965271</v>
      </c>
      <c r="S38" s="30">
        <f t="shared" si="21"/>
        <v>0.11056300973428045</v>
      </c>
      <c r="T38" s="22" t="s">
        <v>74</v>
      </c>
      <c r="U38" s="22" t="s">
        <v>74</v>
      </c>
      <c r="V38" s="22" t="s">
        <v>74</v>
      </c>
      <c r="W38" s="22" t="s">
        <v>74</v>
      </c>
      <c r="X38" s="22" t="s">
        <v>74</v>
      </c>
      <c r="Y38" s="22" t="s">
        <v>74</v>
      </c>
      <c r="Z38" s="30">
        <f t="shared" si="21"/>
        <v>0.35819521178637198</v>
      </c>
      <c r="AB38" s="28">
        <v>28926</v>
      </c>
      <c r="AD38" s="92"/>
      <c r="AE38" s="36" t="s">
        <v>84</v>
      </c>
      <c r="AF38" s="30">
        <f t="shared" si="25"/>
        <v>0.17935421420175621</v>
      </c>
      <c r="AG38" s="30">
        <f t="shared" si="25"/>
        <v>9.9875544492843804E-2</v>
      </c>
      <c r="AH38" s="30">
        <f t="shared" si="22"/>
        <v>5.8113807647099495E-2</v>
      </c>
      <c r="AI38" s="22" t="s">
        <v>74</v>
      </c>
      <c r="AJ38" s="22" t="s">
        <v>74</v>
      </c>
      <c r="AK38" s="22" t="s">
        <v>74</v>
      </c>
      <c r="AL38" s="22" t="s">
        <v>74</v>
      </c>
      <c r="AM38" s="22" t="s">
        <v>74</v>
      </c>
      <c r="AN38" s="22" t="s">
        <v>74</v>
      </c>
      <c r="AO38" s="30">
        <f t="shared" si="22"/>
        <v>0.18827352554794993</v>
      </c>
    </row>
    <row r="39" spans="1:41" s="8" customFormat="1" ht="13.5" thickBot="1" x14ac:dyDescent="0.25">
      <c r="A39" s="93"/>
      <c r="B39" s="36" t="s">
        <v>85</v>
      </c>
      <c r="C39" s="28">
        <v>5448</v>
      </c>
      <c r="D39" s="28">
        <v>3238</v>
      </c>
      <c r="E39" s="22" t="s">
        <v>74</v>
      </c>
      <c r="F39" s="22" t="s">
        <v>74</v>
      </c>
      <c r="G39" s="22" t="s">
        <v>74</v>
      </c>
      <c r="H39" s="22" t="s">
        <v>74</v>
      </c>
      <c r="I39" s="22" t="s">
        <v>74</v>
      </c>
      <c r="J39" s="22" t="s">
        <v>74</v>
      </c>
      <c r="K39" s="22" t="s">
        <v>74</v>
      </c>
      <c r="L39" s="28">
        <v>11833</v>
      </c>
      <c r="M39" s="51">
        <f t="shared" si="23"/>
        <v>20519</v>
      </c>
      <c r="N39" s="26"/>
      <c r="O39" s="93"/>
      <c r="P39" s="36" t="s">
        <v>85</v>
      </c>
      <c r="Q39" s="30">
        <f t="shared" si="24"/>
        <v>0.26551001510794875</v>
      </c>
      <c r="R39" s="30">
        <f t="shared" si="21"/>
        <v>0.15780496125542182</v>
      </c>
      <c r="S39" s="22" t="s">
        <v>74</v>
      </c>
      <c r="T39" s="22" t="s">
        <v>74</v>
      </c>
      <c r="U39" s="22" t="s">
        <v>74</v>
      </c>
      <c r="V39" s="22" t="s">
        <v>74</v>
      </c>
      <c r="W39" s="22" t="s">
        <v>74</v>
      </c>
      <c r="X39" s="22" t="s">
        <v>74</v>
      </c>
      <c r="Y39" s="22" t="s">
        <v>74</v>
      </c>
      <c r="Z39" s="30">
        <f t="shared" si="21"/>
        <v>0.57668502363662943</v>
      </c>
      <c r="AB39" s="28">
        <v>29409</v>
      </c>
      <c r="AD39" s="93"/>
      <c r="AE39" s="36" t="s">
        <v>85</v>
      </c>
      <c r="AF39" s="30">
        <f t="shared" si="25"/>
        <v>0.18524941344486381</v>
      </c>
      <c r="AG39" s="30">
        <f>D39/$AB39</f>
        <v>0.11010234962086436</v>
      </c>
      <c r="AH39" s="22" t="s">
        <v>74</v>
      </c>
      <c r="AI39" s="22" t="s">
        <v>74</v>
      </c>
      <c r="AJ39" s="22" t="s">
        <v>74</v>
      </c>
      <c r="AK39" s="22" t="s">
        <v>74</v>
      </c>
      <c r="AL39" s="22" t="s">
        <v>74</v>
      </c>
      <c r="AM39" s="22" t="s">
        <v>74</v>
      </c>
      <c r="AN39" s="22" t="s">
        <v>74</v>
      </c>
      <c r="AO39" s="30">
        <f t="shared" si="22"/>
        <v>0.40235982182325136</v>
      </c>
    </row>
    <row r="40" spans="1:41" s="8" customFormat="1" ht="12" customHeight="1" x14ac:dyDescent="0.2"/>
    <row r="41" spans="1:41" s="8" customFormat="1" ht="12" customHeight="1" x14ac:dyDescent="0.2"/>
    <row r="42" spans="1:41" ht="12" customHeight="1" x14ac:dyDescent="0.2">
      <c r="A42" s="38" t="s">
        <v>80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 t="s">
        <v>75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 t="s">
        <v>76</v>
      </c>
      <c r="AC42" s="38"/>
      <c r="AD42" s="38"/>
      <c r="AE42" s="38"/>
      <c r="AF42" s="38"/>
      <c r="AG42" s="38"/>
      <c r="AH42" s="38"/>
      <c r="AI42" s="38"/>
      <c r="AJ42" s="38"/>
      <c r="AK42" s="38"/>
      <c r="AL42" s="38"/>
    </row>
    <row r="43" spans="1:41" ht="12" customHeight="1" thickBot="1" x14ac:dyDescent="0.25"/>
    <row r="44" spans="1:41" s="8" customFormat="1" ht="12" customHeight="1" thickBot="1" x14ac:dyDescent="0.25">
      <c r="A44" s="102" t="s">
        <v>122</v>
      </c>
      <c r="B44" s="103"/>
      <c r="C44" s="108" t="s">
        <v>63</v>
      </c>
      <c r="D44" s="109"/>
      <c r="E44" s="109"/>
      <c r="F44" s="109"/>
      <c r="G44" s="109"/>
      <c r="H44" s="109"/>
      <c r="I44" s="109"/>
      <c r="J44" s="109"/>
      <c r="K44" s="109"/>
      <c r="L44" s="108" t="s">
        <v>123</v>
      </c>
      <c r="M44" s="111" t="s">
        <v>64</v>
      </c>
      <c r="O44" s="102" t="s">
        <v>122</v>
      </c>
      <c r="P44" s="103"/>
      <c r="Q44" s="108" t="s">
        <v>63</v>
      </c>
      <c r="R44" s="109"/>
      <c r="S44" s="109"/>
      <c r="T44" s="109"/>
      <c r="U44" s="109"/>
      <c r="V44" s="109"/>
      <c r="W44" s="109"/>
      <c r="X44" s="109"/>
      <c r="Y44" s="109"/>
      <c r="Z44" s="108" t="s">
        <v>123</v>
      </c>
      <c r="AB44" s="108" t="s">
        <v>124</v>
      </c>
      <c r="AD44" s="102" t="s">
        <v>122</v>
      </c>
      <c r="AE44" s="103"/>
      <c r="AF44" s="108" t="s">
        <v>63</v>
      </c>
      <c r="AG44" s="109"/>
      <c r="AH44" s="109"/>
      <c r="AI44" s="109"/>
      <c r="AJ44" s="109"/>
      <c r="AK44" s="109"/>
      <c r="AL44" s="109"/>
      <c r="AM44" s="109"/>
      <c r="AN44" s="109"/>
      <c r="AO44" s="108" t="s">
        <v>123</v>
      </c>
    </row>
    <row r="45" spans="1:41" s="8" customFormat="1" ht="12" customHeight="1" thickBot="1" x14ac:dyDescent="0.25">
      <c r="A45" s="103"/>
      <c r="B45" s="103"/>
      <c r="C45" s="52" t="s">
        <v>65</v>
      </c>
      <c r="D45" s="52" t="s">
        <v>66</v>
      </c>
      <c r="E45" s="52" t="s">
        <v>67</v>
      </c>
      <c r="F45" s="52" t="s">
        <v>68</v>
      </c>
      <c r="G45" s="52" t="s">
        <v>69</v>
      </c>
      <c r="H45" s="52" t="s">
        <v>70</v>
      </c>
      <c r="I45" s="52" t="s">
        <v>71</v>
      </c>
      <c r="J45" s="52" t="s">
        <v>72</v>
      </c>
      <c r="K45" s="52" t="s">
        <v>73</v>
      </c>
      <c r="L45" s="110"/>
      <c r="M45" s="112"/>
      <c r="O45" s="103"/>
      <c r="P45" s="103"/>
      <c r="Q45" s="52" t="s">
        <v>65</v>
      </c>
      <c r="R45" s="52" t="s">
        <v>66</v>
      </c>
      <c r="S45" s="52" t="s">
        <v>67</v>
      </c>
      <c r="T45" s="52" t="s">
        <v>68</v>
      </c>
      <c r="U45" s="52" t="s">
        <v>69</v>
      </c>
      <c r="V45" s="52" t="s">
        <v>70</v>
      </c>
      <c r="W45" s="52" t="s">
        <v>71</v>
      </c>
      <c r="X45" s="52" t="s">
        <v>72</v>
      </c>
      <c r="Y45" s="52" t="s">
        <v>73</v>
      </c>
      <c r="Z45" s="110"/>
      <c r="AB45" s="110"/>
      <c r="AD45" s="103"/>
      <c r="AE45" s="103"/>
      <c r="AF45" s="52" t="s">
        <v>65</v>
      </c>
      <c r="AG45" s="52" t="s">
        <v>66</v>
      </c>
      <c r="AH45" s="52" t="s">
        <v>67</v>
      </c>
      <c r="AI45" s="52" t="s">
        <v>68</v>
      </c>
      <c r="AJ45" s="52" t="s">
        <v>69</v>
      </c>
      <c r="AK45" s="52" t="s">
        <v>70</v>
      </c>
      <c r="AL45" s="52" t="s">
        <v>71</v>
      </c>
      <c r="AM45" s="52" t="s">
        <v>72</v>
      </c>
      <c r="AN45" s="52" t="s">
        <v>73</v>
      </c>
      <c r="AO45" s="110"/>
    </row>
    <row r="46" spans="1:41" s="8" customFormat="1" ht="12" customHeight="1" thickBot="1" x14ac:dyDescent="0.25">
      <c r="A46" s="91" t="s">
        <v>115</v>
      </c>
      <c r="B46" s="27" t="s">
        <v>16</v>
      </c>
      <c r="C46" s="28">
        <v>885</v>
      </c>
      <c r="D46" s="28">
        <v>651</v>
      </c>
      <c r="E46" s="28">
        <v>572</v>
      </c>
      <c r="F46" s="28">
        <v>416</v>
      </c>
      <c r="G46" s="28">
        <v>318</v>
      </c>
      <c r="H46" s="28">
        <v>281</v>
      </c>
      <c r="I46" s="28">
        <v>184</v>
      </c>
      <c r="J46" s="28">
        <v>115</v>
      </c>
      <c r="K46" s="28">
        <v>93</v>
      </c>
      <c r="L46" s="28">
        <v>217</v>
      </c>
      <c r="M46" s="51">
        <f>SUM(C46:L46)</f>
        <v>3732</v>
      </c>
      <c r="O46" s="91" t="s">
        <v>115</v>
      </c>
      <c r="P46" s="27" t="s">
        <v>16</v>
      </c>
      <c r="Q46" s="30">
        <f>C46/$M46</f>
        <v>0.23713826366559485</v>
      </c>
      <c r="R46" s="30">
        <f t="shared" ref="R46:R53" si="26">D46/$M46</f>
        <v>0.17443729903536978</v>
      </c>
      <c r="S46" s="30">
        <f t="shared" ref="S46:S52" si="27">E46/$M46</f>
        <v>0.15326902465166131</v>
      </c>
      <c r="T46" s="30">
        <f t="shared" ref="T46:T51" si="28">F46/$M46</f>
        <v>0.11146838156484459</v>
      </c>
      <c r="U46" s="30">
        <f t="shared" ref="U46:U50" si="29">G46/$M46</f>
        <v>8.5209003215434079E-2</v>
      </c>
      <c r="V46" s="30">
        <f t="shared" ref="V46:V49" si="30">H46/$M46</f>
        <v>7.5294748124330124E-2</v>
      </c>
      <c r="W46" s="30">
        <f t="shared" ref="W46:W48" si="31">I46/$M46</f>
        <v>4.9303322615219719E-2</v>
      </c>
      <c r="X46" s="30">
        <f t="shared" ref="X46:X47" si="32">J46/$M46</f>
        <v>3.0814576634512324E-2</v>
      </c>
      <c r="Y46" s="30">
        <f t="shared" ref="Y46" si="33">K46/$M46</f>
        <v>2.4919614147909969E-2</v>
      </c>
      <c r="Z46" s="30">
        <f t="shared" ref="Z46:Z53" si="34">L46/$M46</f>
        <v>5.8145766345123258E-2</v>
      </c>
      <c r="AB46" s="28">
        <v>21536</v>
      </c>
      <c r="AD46" s="91" t="s">
        <v>115</v>
      </c>
      <c r="AE46" s="27" t="s">
        <v>16</v>
      </c>
      <c r="AF46" s="30">
        <f>C46/$AB46</f>
        <v>4.1093982169390787E-2</v>
      </c>
      <c r="AG46" s="30">
        <f>D46/$AB46</f>
        <v>3.0228454680534918E-2</v>
      </c>
      <c r="AH46" s="30">
        <f t="shared" ref="AH46:AH52" si="35">E46/$AB46</f>
        <v>2.6560178306092124E-2</v>
      </c>
      <c r="AI46" s="30">
        <f t="shared" ref="AI46:AI51" si="36">F46/$AB46</f>
        <v>1.9316493313521546E-2</v>
      </c>
      <c r="AJ46" s="30">
        <f t="shared" ref="AJ46:AJ50" si="37">G46/$AB46</f>
        <v>1.4765973254086181E-2</v>
      </c>
      <c r="AK46" s="30">
        <f t="shared" ref="AK46:AK49" si="38">H46/$AB46</f>
        <v>1.3047919762258544E-2</v>
      </c>
      <c r="AL46" s="30">
        <f t="shared" ref="AL46:AL48" si="39">I46/$AB46</f>
        <v>8.5438335809806826E-3</v>
      </c>
      <c r="AM46" s="30">
        <f t="shared" ref="AM46:AM47" si="40">J46/$AB46</f>
        <v>5.3398959881129273E-3</v>
      </c>
      <c r="AN46" s="30">
        <f t="shared" ref="AN46" si="41">K46/$AB46</f>
        <v>4.3183506686478457E-3</v>
      </c>
      <c r="AO46" s="30">
        <f>L46/$AB46</f>
        <v>1.0076151560178307E-2</v>
      </c>
    </row>
    <row r="47" spans="1:41" s="8" customFormat="1" ht="12" customHeight="1" thickBot="1" x14ac:dyDescent="0.25">
      <c r="A47" s="92"/>
      <c r="B47" s="36" t="s">
        <v>17</v>
      </c>
      <c r="C47" s="28">
        <v>944</v>
      </c>
      <c r="D47" s="28">
        <v>710</v>
      </c>
      <c r="E47" s="28">
        <v>638</v>
      </c>
      <c r="F47" s="28">
        <v>415</v>
      </c>
      <c r="G47" s="28">
        <v>380</v>
      </c>
      <c r="H47" s="28">
        <v>272</v>
      </c>
      <c r="I47" s="28">
        <v>198</v>
      </c>
      <c r="J47" s="28">
        <v>146</v>
      </c>
      <c r="K47" s="22" t="s">
        <v>74</v>
      </c>
      <c r="L47" s="28">
        <v>296</v>
      </c>
      <c r="M47" s="51">
        <f t="shared" ref="M47:M53" si="42">SUM(C47:L47)</f>
        <v>3999</v>
      </c>
      <c r="O47" s="92"/>
      <c r="P47" s="36" t="s">
        <v>17</v>
      </c>
      <c r="Q47" s="30">
        <f t="shared" ref="Q47:Q53" si="43">C47/$M47</f>
        <v>0.23605901475368843</v>
      </c>
      <c r="R47" s="30">
        <f t="shared" si="26"/>
        <v>0.17754438609652412</v>
      </c>
      <c r="S47" s="30">
        <f t="shared" si="27"/>
        <v>0.1595398849712428</v>
      </c>
      <c r="T47" s="30">
        <f t="shared" si="28"/>
        <v>0.1037759439859965</v>
      </c>
      <c r="U47" s="30">
        <f t="shared" si="29"/>
        <v>9.5023755938984752E-2</v>
      </c>
      <c r="V47" s="30">
        <f t="shared" si="30"/>
        <v>6.801700425106276E-2</v>
      </c>
      <c r="W47" s="30">
        <f t="shared" si="31"/>
        <v>4.9512378094523628E-2</v>
      </c>
      <c r="X47" s="30">
        <f t="shared" si="32"/>
        <v>3.6509127281820458E-2</v>
      </c>
      <c r="Y47" s="22" t="s">
        <v>74</v>
      </c>
      <c r="Z47" s="30">
        <f t="shared" si="34"/>
        <v>7.4018504626156542E-2</v>
      </c>
      <c r="AB47" s="28">
        <v>22207</v>
      </c>
      <c r="AD47" s="92"/>
      <c r="AE47" s="36" t="s">
        <v>17</v>
      </c>
      <c r="AF47" s="30">
        <f t="shared" ref="AF47:AF53" si="44">C47/$AB47</f>
        <v>4.2509118746341244E-2</v>
      </c>
      <c r="AG47" s="30">
        <f t="shared" ref="AG47:AG52" si="45">D47/$AB47</f>
        <v>3.1971900752015128E-2</v>
      </c>
      <c r="AH47" s="30">
        <f t="shared" si="35"/>
        <v>2.8729679830684019E-2</v>
      </c>
      <c r="AI47" s="30">
        <f t="shared" si="36"/>
        <v>1.8687801143783492E-2</v>
      </c>
      <c r="AJ47" s="30">
        <f t="shared" si="37"/>
        <v>1.7111721529247535E-2</v>
      </c>
      <c r="AK47" s="30">
        <f t="shared" si="38"/>
        <v>1.2248390147250867E-2</v>
      </c>
      <c r="AL47" s="30">
        <f t="shared" si="39"/>
        <v>8.916107533660558E-3</v>
      </c>
      <c r="AM47" s="30">
        <f t="shared" si="40"/>
        <v>6.5745035349214212E-3</v>
      </c>
      <c r="AN47" s="22" t="s">
        <v>74</v>
      </c>
      <c r="AO47" s="30">
        <f t="shared" ref="AO47:AO53" si="46">L47/$AB47</f>
        <v>1.3329130454361238E-2</v>
      </c>
    </row>
    <row r="48" spans="1:41" s="8" customFormat="1" ht="12" customHeight="1" thickBot="1" x14ac:dyDescent="0.25">
      <c r="A48" s="92"/>
      <c r="B48" s="36" t="s">
        <v>18</v>
      </c>
      <c r="C48" s="28">
        <v>1077</v>
      </c>
      <c r="D48" s="28">
        <v>824</v>
      </c>
      <c r="E48" s="28">
        <v>581</v>
      </c>
      <c r="F48" s="28">
        <v>474</v>
      </c>
      <c r="G48" s="28">
        <v>410</v>
      </c>
      <c r="H48" s="28">
        <v>297</v>
      </c>
      <c r="I48" s="28">
        <v>231</v>
      </c>
      <c r="J48" s="22" t="s">
        <v>74</v>
      </c>
      <c r="K48" s="22" t="s">
        <v>74</v>
      </c>
      <c r="L48" s="28">
        <v>478</v>
      </c>
      <c r="M48" s="51">
        <f t="shared" si="42"/>
        <v>4372</v>
      </c>
      <c r="O48" s="92"/>
      <c r="P48" s="36" t="s">
        <v>18</v>
      </c>
      <c r="Q48" s="30">
        <f t="shared" si="43"/>
        <v>0.24634034766697163</v>
      </c>
      <c r="R48" s="30">
        <f t="shared" si="26"/>
        <v>0.18847209515096067</v>
      </c>
      <c r="S48" s="30">
        <f t="shared" si="27"/>
        <v>0.13289112534309241</v>
      </c>
      <c r="T48" s="30">
        <f t="shared" si="28"/>
        <v>0.10841720036596524</v>
      </c>
      <c r="U48" s="30">
        <f t="shared" si="29"/>
        <v>9.3778591033851791E-2</v>
      </c>
      <c r="V48" s="30">
        <f t="shared" si="30"/>
        <v>6.793229643183897E-2</v>
      </c>
      <c r="W48" s="30">
        <f t="shared" si="31"/>
        <v>5.2836230558096983E-2</v>
      </c>
      <c r="X48" s="22" t="s">
        <v>74</v>
      </c>
      <c r="Y48" s="22" t="s">
        <v>74</v>
      </c>
      <c r="Z48" s="30">
        <f t="shared" si="34"/>
        <v>0.10933211344922232</v>
      </c>
      <c r="AB48" s="28">
        <v>22641</v>
      </c>
      <c r="AD48" s="92"/>
      <c r="AE48" s="36" t="s">
        <v>18</v>
      </c>
      <c r="AF48" s="30">
        <f t="shared" si="44"/>
        <v>4.756857029283159E-2</v>
      </c>
      <c r="AG48" s="30">
        <f t="shared" si="45"/>
        <v>3.6394152201757873E-2</v>
      </c>
      <c r="AH48" s="30">
        <f t="shared" si="35"/>
        <v>2.5661410715074422E-2</v>
      </c>
      <c r="AI48" s="30">
        <f t="shared" si="36"/>
        <v>2.0935471048098581E-2</v>
      </c>
      <c r="AJ48" s="30">
        <f t="shared" si="37"/>
        <v>1.8108740780000885E-2</v>
      </c>
      <c r="AK48" s="30">
        <f t="shared" si="38"/>
        <v>1.3117795150390884E-2</v>
      </c>
      <c r="AL48" s="30">
        <f t="shared" si="39"/>
        <v>1.0202729561415132E-2</v>
      </c>
      <c r="AM48" s="22" t="s">
        <v>74</v>
      </c>
      <c r="AN48" s="22" t="s">
        <v>74</v>
      </c>
      <c r="AO48" s="30">
        <f t="shared" si="46"/>
        <v>2.1112141689854688E-2</v>
      </c>
    </row>
    <row r="49" spans="1:41" s="8" customFormat="1" ht="12" customHeight="1" thickBot="1" x14ac:dyDescent="0.25">
      <c r="A49" s="92"/>
      <c r="B49" s="36" t="s">
        <v>19</v>
      </c>
      <c r="C49" s="28">
        <v>1080</v>
      </c>
      <c r="D49" s="28">
        <v>690</v>
      </c>
      <c r="E49" s="28">
        <v>660</v>
      </c>
      <c r="F49" s="28">
        <v>513</v>
      </c>
      <c r="G49" s="28">
        <v>387</v>
      </c>
      <c r="H49" s="28">
        <v>357</v>
      </c>
      <c r="I49" s="22" t="s">
        <v>74</v>
      </c>
      <c r="J49" s="22" t="s">
        <v>74</v>
      </c>
      <c r="K49" s="22" t="s">
        <v>74</v>
      </c>
      <c r="L49" s="28">
        <v>886</v>
      </c>
      <c r="M49" s="51">
        <f t="shared" si="42"/>
        <v>4573</v>
      </c>
      <c r="O49" s="92"/>
      <c r="P49" s="36" t="s">
        <v>19</v>
      </c>
      <c r="Q49" s="30">
        <f t="shared" si="43"/>
        <v>0.23616881696916686</v>
      </c>
      <c r="R49" s="30">
        <f t="shared" si="26"/>
        <v>0.15088563306363437</v>
      </c>
      <c r="S49" s="30">
        <f t="shared" si="27"/>
        <v>0.1443253881478242</v>
      </c>
      <c r="T49" s="30">
        <f t="shared" si="28"/>
        <v>0.11218018806035425</v>
      </c>
      <c r="U49" s="30">
        <f t="shared" si="29"/>
        <v>8.462715941395145E-2</v>
      </c>
      <c r="V49" s="30">
        <f t="shared" si="30"/>
        <v>7.8066914498141265E-2</v>
      </c>
      <c r="W49" s="22" t="s">
        <v>74</v>
      </c>
      <c r="X49" s="22" t="s">
        <v>74</v>
      </c>
      <c r="Y49" s="22" t="s">
        <v>74</v>
      </c>
      <c r="Z49" s="30">
        <f t="shared" si="34"/>
        <v>0.19374589984692761</v>
      </c>
      <c r="AB49" s="28">
        <v>22432</v>
      </c>
      <c r="AD49" s="92"/>
      <c r="AE49" s="36" t="s">
        <v>19</v>
      </c>
      <c r="AF49" s="30">
        <f t="shared" si="44"/>
        <v>4.8145506419400859E-2</v>
      </c>
      <c r="AG49" s="30">
        <f t="shared" si="45"/>
        <v>3.0759629101283881E-2</v>
      </c>
      <c r="AH49" s="30">
        <f t="shared" si="35"/>
        <v>2.9422253922967191E-2</v>
      </c>
      <c r="AI49" s="30">
        <f t="shared" si="36"/>
        <v>2.2869115549215408E-2</v>
      </c>
      <c r="AJ49" s="30">
        <f t="shared" si="37"/>
        <v>1.7252139800285306E-2</v>
      </c>
      <c r="AK49" s="30">
        <f t="shared" si="38"/>
        <v>1.5914764621968617E-2</v>
      </c>
      <c r="AL49" s="22" t="s">
        <v>74</v>
      </c>
      <c r="AM49" s="22" t="s">
        <v>74</v>
      </c>
      <c r="AN49" s="22" t="s">
        <v>74</v>
      </c>
      <c r="AO49" s="30">
        <f t="shared" si="46"/>
        <v>3.9497146932952927E-2</v>
      </c>
    </row>
    <row r="50" spans="1:41" s="8" customFormat="1" ht="12" customHeight="1" thickBot="1" x14ac:dyDescent="0.25">
      <c r="A50" s="92"/>
      <c r="B50" s="36" t="s">
        <v>20</v>
      </c>
      <c r="C50" s="28">
        <v>1086</v>
      </c>
      <c r="D50" s="28">
        <v>803</v>
      </c>
      <c r="E50" s="28">
        <v>662</v>
      </c>
      <c r="F50" s="28">
        <v>519</v>
      </c>
      <c r="G50" s="28">
        <v>407</v>
      </c>
      <c r="H50" s="22" t="s">
        <v>74</v>
      </c>
      <c r="I50" s="22" t="s">
        <v>74</v>
      </c>
      <c r="J50" s="22" t="s">
        <v>74</v>
      </c>
      <c r="K50" s="22" t="s">
        <v>74</v>
      </c>
      <c r="L50" s="28">
        <v>1681</v>
      </c>
      <c r="M50" s="51">
        <f t="shared" si="42"/>
        <v>5158</v>
      </c>
      <c r="O50" s="92"/>
      <c r="P50" s="36" t="s">
        <v>20</v>
      </c>
      <c r="Q50" s="30">
        <f t="shared" si="43"/>
        <v>0.21054672353625437</v>
      </c>
      <c r="R50" s="30">
        <f t="shared" si="26"/>
        <v>0.15568049631640171</v>
      </c>
      <c r="S50" s="30">
        <f t="shared" si="27"/>
        <v>0.12834431950368361</v>
      </c>
      <c r="T50" s="30">
        <f t="shared" si="28"/>
        <v>0.10062039550213261</v>
      </c>
      <c r="U50" s="30">
        <f t="shared" si="29"/>
        <v>7.8906552927491269E-2</v>
      </c>
      <c r="V50" s="22" t="s">
        <v>74</v>
      </c>
      <c r="W50" s="22" t="s">
        <v>74</v>
      </c>
      <c r="X50" s="22" t="s">
        <v>74</v>
      </c>
      <c r="Y50" s="22" t="s">
        <v>74</v>
      </c>
      <c r="Z50" s="30">
        <f t="shared" si="34"/>
        <v>0.32590151221403646</v>
      </c>
      <c r="AB50" s="28">
        <v>22133</v>
      </c>
      <c r="AD50" s="92"/>
      <c r="AE50" s="36" t="s">
        <v>20</v>
      </c>
      <c r="AF50" s="30">
        <f t="shared" si="44"/>
        <v>4.9067004021144896E-2</v>
      </c>
      <c r="AG50" s="30">
        <f t="shared" si="45"/>
        <v>3.6280666877513218E-2</v>
      </c>
      <c r="AH50" s="30">
        <f t="shared" si="35"/>
        <v>2.9910089007364568E-2</v>
      </c>
      <c r="AI50" s="30">
        <f t="shared" si="36"/>
        <v>2.3449148330547148E-2</v>
      </c>
      <c r="AJ50" s="30">
        <f t="shared" si="37"/>
        <v>1.8388831157095741E-2</v>
      </c>
      <c r="AK50" s="22" t="s">
        <v>74</v>
      </c>
      <c r="AL50" s="22" t="s">
        <v>74</v>
      </c>
      <c r="AM50" s="22" t="s">
        <v>74</v>
      </c>
      <c r="AN50" s="22" t="s">
        <v>74</v>
      </c>
      <c r="AO50" s="30">
        <f t="shared" si="46"/>
        <v>7.5949939005105493E-2</v>
      </c>
    </row>
    <row r="51" spans="1:41" s="8" customFormat="1" ht="12" customHeight="1" thickBot="1" x14ac:dyDescent="0.25">
      <c r="A51" s="92"/>
      <c r="B51" s="36" t="s">
        <v>21</v>
      </c>
      <c r="C51" s="28">
        <v>910</v>
      </c>
      <c r="D51" s="28">
        <v>746</v>
      </c>
      <c r="E51" s="28">
        <v>710</v>
      </c>
      <c r="F51" s="28">
        <v>507</v>
      </c>
      <c r="G51" s="22" t="s">
        <v>74</v>
      </c>
      <c r="H51" s="22" t="s">
        <v>74</v>
      </c>
      <c r="I51" s="22" t="s">
        <v>74</v>
      </c>
      <c r="J51" s="22" t="s">
        <v>74</v>
      </c>
      <c r="K51" s="22" t="s">
        <v>74</v>
      </c>
      <c r="L51" s="28">
        <v>3468</v>
      </c>
      <c r="M51" s="51">
        <f t="shared" si="42"/>
        <v>6341</v>
      </c>
      <c r="O51" s="92"/>
      <c r="P51" s="36" t="s">
        <v>21</v>
      </c>
      <c r="Q51" s="30">
        <f t="shared" si="43"/>
        <v>0.14351048730484151</v>
      </c>
      <c r="R51" s="30">
        <f t="shared" si="26"/>
        <v>0.11764705882352941</v>
      </c>
      <c r="S51" s="30">
        <f t="shared" si="27"/>
        <v>0.111969720864217</v>
      </c>
      <c r="T51" s="30">
        <f t="shared" si="28"/>
        <v>7.9955842926983128E-2</v>
      </c>
      <c r="U51" s="22" t="s">
        <v>74</v>
      </c>
      <c r="V51" s="22" t="s">
        <v>74</v>
      </c>
      <c r="W51" s="22" t="s">
        <v>74</v>
      </c>
      <c r="X51" s="22" t="s">
        <v>74</v>
      </c>
      <c r="Y51" s="22" t="s">
        <v>74</v>
      </c>
      <c r="Z51" s="30">
        <f t="shared" si="34"/>
        <v>0.54691689008042899</v>
      </c>
      <c r="AB51" s="28">
        <v>21893</v>
      </c>
      <c r="AD51" s="92"/>
      <c r="AE51" s="36" t="s">
        <v>21</v>
      </c>
      <c r="AF51" s="30">
        <f t="shared" si="44"/>
        <v>4.1565797286803999E-2</v>
      </c>
      <c r="AG51" s="30">
        <f t="shared" si="45"/>
        <v>3.4074818435116248E-2</v>
      </c>
      <c r="AH51" s="30">
        <f t="shared" si="35"/>
        <v>3.2430457223770158E-2</v>
      </c>
      <c r="AI51" s="30">
        <f t="shared" si="36"/>
        <v>2.3158087059790802E-2</v>
      </c>
      <c r="AJ51" s="22" t="s">
        <v>74</v>
      </c>
      <c r="AK51" s="22" t="s">
        <v>74</v>
      </c>
      <c r="AL51" s="22" t="s">
        <v>74</v>
      </c>
      <c r="AM51" s="22" t="s">
        <v>74</v>
      </c>
      <c r="AN51" s="22" t="s">
        <v>74</v>
      </c>
      <c r="AO51" s="30">
        <f t="shared" si="46"/>
        <v>0.15840679669300689</v>
      </c>
    </row>
    <row r="52" spans="1:41" s="8" customFormat="1" ht="12" customHeight="1" thickBot="1" x14ac:dyDescent="0.25">
      <c r="A52" s="92"/>
      <c r="B52" s="36" t="s">
        <v>84</v>
      </c>
      <c r="C52" s="28">
        <v>870</v>
      </c>
      <c r="D52" s="28">
        <v>744</v>
      </c>
      <c r="E52" s="28">
        <v>714</v>
      </c>
      <c r="F52" s="22" t="s">
        <v>74</v>
      </c>
      <c r="G52" s="22" t="s">
        <v>74</v>
      </c>
      <c r="H52" s="22" t="s">
        <v>74</v>
      </c>
      <c r="I52" s="22" t="s">
        <v>74</v>
      </c>
      <c r="J52" s="22" t="s">
        <v>74</v>
      </c>
      <c r="K52" s="22" t="s">
        <v>74</v>
      </c>
      <c r="L52" s="28">
        <v>7170</v>
      </c>
      <c r="M52" s="51">
        <f t="shared" si="42"/>
        <v>9498</v>
      </c>
      <c r="O52" s="92"/>
      <c r="P52" s="36" t="s">
        <v>84</v>
      </c>
      <c r="Q52" s="30">
        <f t="shared" si="43"/>
        <v>9.1598231206569805E-2</v>
      </c>
      <c r="R52" s="30">
        <f t="shared" si="26"/>
        <v>7.8332280480101074E-2</v>
      </c>
      <c r="S52" s="30">
        <f t="shared" si="27"/>
        <v>7.5173720783322809E-2</v>
      </c>
      <c r="T52" s="22" t="s">
        <v>74</v>
      </c>
      <c r="U52" s="22" t="s">
        <v>74</v>
      </c>
      <c r="V52" s="22" t="s">
        <v>74</v>
      </c>
      <c r="W52" s="22" t="s">
        <v>74</v>
      </c>
      <c r="X52" s="22" t="s">
        <v>74</v>
      </c>
      <c r="Y52" s="22" t="s">
        <v>74</v>
      </c>
      <c r="Z52" s="30">
        <f t="shared" si="34"/>
        <v>0.75489576753000631</v>
      </c>
      <c r="AB52" s="28">
        <v>21777</v>
      </c>
      <c r="AD52" s="92"/>
      <c r="AE52" s="36" t="s">
        <v>84</v>
      </c>
      <c r="AF52" s="30">
        <f t="shared" si="44"/>
        <v>3.995040639206502E-2</v>
      </c>
      <c r="AG52" s="30">
        <f t="shared" si="45"/>
        <v>3.4164485466317673E-2</v>
      </c>
      <c r="AH52" s="30">
        <f t="shared" si="35"/>
        <v>3.2786885245901641E-2</v>
      </c>
      <c r="AI52" s="22" t="s">
        <v>74</v>
      </c>
      <c r="AJ52" s="22" t="s">
        <v>74</v>
      </c>
      <c r="AK52" s="22" t="s">
        <v>74</v>
      </c>
      <c r="AL52" s="22" t="s">
        <v>74</v>
      </c>
      <c r="AM52" s="22" t="s">
        <v>74</v>
      </c>
      <c r="AN52" s="22" t="s">
        <v>74</v>
      </c>
      <c r="AO52" s="30">
        <f t="shared" si="46"/>
        <v>0.32924645267943242</v>
      </c>
    </row>
    <row r="53" spans="1:41" s="8" customFormat="1" ht="12" customHeight="1" thickBot="1" x14ac:dyDescent="0.25">
      <c r="A53" s="93"/>
      <c r="B53" s="36" t="s">
        <v>85</v>
      </c>
      <c r="C53" s="28">
        <v>1089</v>
      </c>
      <c r="D53" s="28">
        <v>856</v>
      </c>
      <c r="E53" s="22" t="s">
        <v>74</v>
      </c>
      <c r="F53" s="22" t="s">
        <v>74</v>
      </c>
      <c r="G53" s="22" t="s">
        <v>74</v>
      </c>
      <c r="H53" s="22" t="s">
        <v>74</v>
      </c>
      <c r="I53" s="22" t="s">
        <v>74</v>
      </c>
      <c r="J53" s="22" t="s">
        <v>74</v>
      </c>
      <c r="K53" s="22" t="s">
        <v>74</v>
      </c>
      <c r="L53" s="28">
        <v>13354</v>
      </c>
      <c r="M53" s="51">
        <f t="shared" si="42"/>
        <v>15299</v>
      </c>
      <c r="O53" s="93"/>
      <c r="P53" s="36" t="s">
        <v>85</v>
      </c>
      <c r="Q53" s="30">
        <f t="shared" si="43"/>
        <v>7.1181122949212361E-2</v>
      </c>
      <c r="R53" s="30">
        <f t="shared" si="26"/>
        <v>5.5951369370547094E-2</v>
      </c>
      <c r="S53" s="22" t="s">
        <v>74</v>
      </c>
      <c r="T53" s="22" t="s">
        <v>74</v>
      </c>
      <c r="U53" s="22" t="s">
        <v>74</v>
      </c>
      <c r="V53" s="22" t="s">
        <v>74</v>
      </c>
      <c r="W53" s="22" t="s">
        <v>74</v>
      </c>
      <c r="X53" s="22" t="s">
        <v>74</v>
      </c>
      <c r="Y53" s="22" t="s">
        <v>74</v>
      </c>
      <c r="Z53" s="30">
        <f t="shared" si="34"/>
        <v>0.87286750768024057</v>
      </c>
      <c r="AB53" s="28">
        <v>22118</v>
      </c>
      <c r="AD53" s="93"/>
      <c r="AE53" s="36" t="s">
        <v>85</v>
      </c>
      <c r="AF53" s="30">
        <f t="shared" si="44"/>
        <v>4.9235916448141785E-2</v>
      </c>
      <c r="AG53" s="30">
        <f>D53/$AB53</f>
        <v>3.8701510082285923E-2</v>
      </c>
      <c r="AH53" s="22" t="s">
        <v>74</v>
      </c>
      <c r="AI53" s="22" t="s">
        <v>74</v>
      </c>
      <c r="AJ53" s="22" t="s">
        <v>74</v>
      </c>
      <c r="AK53" s="22" t="s">
        <v>74</v>
      </c>
      <c r="AL53" s="22" t="s">
        <v>74</v>
      </c>
      <c r="AM53" s="22" t="s">
        <v>74</v>
      </c>
      <c r="AN53" s="22" t="s">
        <v>74</v>
      </c>
      <c r="AO53" s="30">
        <f t="shared" si="46"/>
        <v>0.60376164210145578</v>
      </c>
    </row>
    <row r="54" spans="1:41" s="8" customFormat="1" ht="12" customHeight="1" x14ac:dyDescent="0.2"/>
    <row r="55" spans="1:41" s="8" customFormat="1" ht="12" customHeight="1" x14ac:dyDescent="0.2"/>
    <row r="56" spans="1:41" ht="15" x14ac:dyDescent="0.2">
      <c r="A56" s="38" t="s">
        <v>81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 t="s">
        <v>75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 t="s">
        <v>76</v>
      </c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1:41" s="8" customFormat="1" ht="15.75" thickBo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</row>
    <row r="58" spans="1:41" s="8" customFormat="1" ht="12" customHeight="1" thickBot="1" x14ac:dyDescent="0.25">
      <c r="A58" s="102" t="s">
        <v>122</v>
      </c>
      <c r="B58" s="103"/>
      <c r="C58" s="108" t="s">
        <v>63</v>
      </c>
      <c r="D58" s="109"/>
      <c r="E58" s="109"/>
      <c r="F58" s="109"/>
      <c r="G58" s="109"/>
      <c r="H58" s="109"/>
      <c r="I58" s="109"/>
      <c r="J58" s="109"/>
      <c r="K58" s="109"/>
      <c r="L58" s="108" t="s">
        <v>123</v>
      </c>
      <c r="M58" s="111" t="s">
        <v>64</v>
      </c>
      <c r="O58" s="102" t="s">
        <v>122</v>
      </c>
      <c r="P58" s="103"/>
      <c r="Q58" s="108" t="s">
        <v>63</v>
      </c>
      <c r="R58" s="109"/>
      <c r="S58" s="109"/>
      <c r="T58" s="109"/>
      <c r="U58" s="109"/>
      <c r="V58" s="109"/>
      <c r="W58" s="109"/>
      <c r="X58" s="109"/>
      <c r="Y58" s="109"/>
      <c r="Z58" s="108" t="s">
        <v>123</v>
      </c>
      <c r="AB58" s="108" t="s">
        <v>124</v>
      </c>
      <c r="AD58" s="102" t="s">
        <v>122</v>
      </c>
      <c r="AE58" s="103"/>
      <c r="AF58" s="108" t="s">
        <v>63</v>
      </c>
      <c r="AG58" s="109"/>
      <c r="AH58" s="109"/>
      <c r="AI58" s="109"/>
      <c r="AJ58" s="109"/>
      <c r="AK58" s="109"/>
      <c r="AL58" s="109"/>
      <c r="AM58" s="109"/>
      <c r="AN58" s="109"/>
      <c r="AO58" s="108" t="s">
        <v>123</v>
      </c>
    </row>
    <row r="59" spans="1:41" s="8" customFormat="1" ht="12" customHeight="1" thickBot="1" x14ac:dyDescent="0.25">
      <c r="A59" s="103"/>
      <c r="B59" s="103"/>
      <c r="C59" s="52" t="s">
        <v>65</v>
      </c>
      <c r="D59" s="52" t="s">
        <v>66</v>
      </c>
      <c r="E59" s="52" t="s">
        <v>67</v>
      </c>
      <c r="F59" s="52" t="s">
        <v>68</v>
      </c>
      <c r="G59" s="52" t="s">
        <v>69</v>
      </c>
      <c r="H59" s="52" t="s">
        <v>70</v>
      </c>
      <c r="I59" s="52" t="s">
        <v>71</v>
      </c>
      <c r="J59" s="52" t="s">
        <v>72</v>
      </c>
      <c r="K59" s="52" t="s">
        <v>73</v>
      </c>
      <c r="L59" s="110"/>
      <c r="M59" s="112"/>
      <c r="O59" s="103"/>
      <c r="P59" s="103"/>
      <c r="Q59" s="52" t="s">
        <v>65</v>
      </c>
      <c r="R59" s="52" t="s">
        <v>66</v>
      </c>
      <c r="S59" s="52" t="s">
        <v>67</v>
      </c>
      <c r="T59" s="52" t="s">
        <v>68</v>
      </c>
      <c r="U59" s="52" t="s">
        <v>69</v>
      </c>
      <c r="V59" s="52" t="s">
        <v>70</v>
      </c>
      <c r="W59" s="52" t="s">
        <v>71</v>
      </c>
      <c r="X59" s="52" t="s">
        <v>72</v>
      </c>
      <c r="Y59" s="52" t="s">
        <v>73</v>
      </c>
      <c r="Z59" s="110"/>
      <c r="AB59" s="110"/>
      <c r="AD59" s="103"/>
      <c r="AE59" s="103"/>
      <c r="AF59" s="52" t="s">
        <v>65</v>
      </c>
      <c r="AG59" s="52" t="s">
        <v>66</v>
      </c>
      <c r="AH59" s="52" t="s">
        <v>67</v>
      </c>
      <c r="AI59" s="52" t="s">
        <v>68</v>
      </c>
      <c r="AJ59" s="52" t="s">
        <v>69</v>
      </c>
      <c r="AK59" s="52" t="s">
        <v>70</v>
      </c>
      <c r="AL59" s="52" t="s">
        <v>71</v>
      </c>
      <c r="AM59" s="52" t="s">
        <v>72</v>
      </c>
      <c r="AN59" s="52" t="s">
        <v>73</v>
      </c>
      <c r="AO59" s="110"/>
    </row>
    <row r="60" spans="1:41" s="8" customFormat="1" ht="12" customHeight="1" thickBot="1" x14ac:dyDescent="0.25">
      <c r="A60" s="91" t="s">
        <v>115</v>
      </c>
      <c r="B60" s="27" t="s">
        <v>16</v>
      </c>
      <c r="C60" s="28">
        <v>4209</v>
      </c>
      <c r="D60" s="28">
        <v>2578</v>
      </c>
      <c r="E60" s="28">
        <v>1472</v>
      </c>
      <c r="F60" s="28">
        <v>796</v>
      </c>
      <c r="G60" s="28">
        <v>482</v>
      </c>
      <c r="H60" s="28">
        <v>344</v>
      </c>
      <c r="I60" s="28">
        <v>227</v>
      </c>
      <c r="J60" s="28">
        <v>177</v>
      </c>
      <c r="K60" s="28">
        <v>137</v>
      </c>
      <c r="L60" s="28">
        <v>304</v>
      </c>
      <c r="M60" s="51">
        <f>SUM(C60:L60)</f>
        <v>10726</v>
      </c>
      <c r="O60" s="91" t="s">
        <v>115</v>
      </c>
      <c r="P60" s="27" t="s">
        <v>16</v>
      </c>
      <c r="Q60" s="30">
        <f>C60/$M60</f>
        <v>0.3924109640126795</v>
      </c>
      <c r="R60" s="30">
        <f t="shared" ref="R60:R67" si="47">D60/$M60</f>
        <v>0.24035055006526199</v>
      </c>
      <c r="S60" s="30">
        <f t="shared" ref="S60:S66" si="48">E60/$M60</f>
        <v>0.13723662129405184</v>
      </c>
      <c r="T60" s="30">
        <f t="shared" ref="T60:T65" si="49">F60/$M60</f>
        <v>7.4212194667163903E-2</v>
      </c>
      <c r="U60" s="30">
        <f t="shared" ref="U60:U64" si="50">G60/$M60</f>
        <v>4.4937534961775126E-2</v>
      </c>
      <c r="V60" s="30">
        <f t="shared" ref="V60:V63" si="51">H60/$M60</f>
        <v>3.2071601715457768E-2</v>
      </c>
      <c r="W60" s="30">
        <f t="shared" ref="W60:W62" si="52">I60/$M60</f>
        <v>2.1163527876188699E-2</v>
      </c>
      <c r="X60" s="30">
        <f t="shared" ref="X60:X61" si="53">J60/$M60</f>
        <v>1.6501957859407047E-2</v>
      </c>
      <c r="Y60" s="30">
        <f t="shared" ref="Y60" si="54">K60/$M60</f>
        <v>1.2772701845981727E-2</v>
      </c>
      <c r="Z60" s="30">
        <f t="shared" ref="Z60:Z67" si="55">L60/$M60</f>
        <v>2.8342345702032444E-2</v>
      </c>
      <c r="AB60" s="28">
        <v>31520</v>
      </c>
      <c r="AD60" s="91" t="s">
        <v>115</v>
      </c>
      <c r="AE60" s="27" t="s">
        <v>16</v>
      </c>
      <c r="AF60" s="30">
        <f>C60/$AB60</f>
        <v>0.13353426395939086</v>
      </c>
      <c r="AG60" s="30">
        <f>D60/$AB60</f>
        <v>8.1789340101522848E-2</v>
      </c>
      <c r="AH60" s="30">
        <f t="shared" ref="AH60:AH66" si="56">E60/$AB60</f>
        <v>4.6700507614213196E-2</v>
      </c>
      <c r="AI60" s="30">
        <f t="shared" ref="AI60:AI65" si="57">F60/$AB60</f>
        <v>2.5253807106598986E-2</v>
      </c>
      <c r="AJ60" s="30">
        <f t="shared" ref="AJ60:AJ64" si="58">G60/$AB60</f>
        <v>1.5291878172588832E-2</v>
      </c>
      <c r="AK60" s="30">
        <f t="shared" ref="AK60:AK63" si="59">H60/$AB60</f>
        <v>1.0913705583756345E-2</v>
      </c>
      <c r="AL60" s="30">
        <f t="shared" ref="AL60:AL62" si="60">I60/$AB60</f>
        <v>7.2017766497461926E-3</v>
      </c>
      <c r="AM60" s="30">
        <f t="shared" ref="AM60:AM61" si="61">J60/$AB60</f>
        <v>5.6154822335025383E-3</v>
      </c>
      <c r="AN60" s="30">
        <f t="shared" ref="AN60" si="62">K60/$AB60</f>
        <v>4.3464467005076141E-3</v>
      </c>
      <c r="AO60" s="30">
        <f>L60/$AB60</f>
        <v>9.6446700507614221E-3</v>
      </c>
    </row>
    <row r="61" spans="1:41" s="8" customFormat="1" ht="12" customHeight="1" thickBot="1" x14ac:dyDescent="0.25">
      <c r="A61" s="92"/>
      <c r="B61" s="36" t="s">
        <v>17</v>
      </c>
      <c r="C61" s="28">
        <v>4818</v>
      </c>
      <c r="D61" s="28">
        <v>2789</v>
      </c>
      <c r="E61" s="28">
        <v>1568</v>
      </c>
      <c r="F61" s="28">
        <v>821</v>
      </c>
      <c r="G61" s="28">
        <v>580</v>
      </c>
      <c r="H61" s="28">
        <v>354</v>
      </c>
      <c r="I61" s="28">
        <v>255</v>
      </c>
      <c r="J61" s="28">
        <v>182</v>
      </c>
      <c r="K61" s="22" t="s">
        <v>74</v>
      </c>
      <c r="L61" s="28">
        <v>396</v>
      </c>
      <c r="M61" s="51">
        <f t="shared" ref="M61:M67" si="63">SUM(C61:L61)</f>
        <v>11763</v>
      </c>
      <c r="O61" s="92"/>
      <c r="P61" s="36" t="s">
        <v>17</v>
      </c>
      <c r="Q61" s="30">
        <f t="shared" ref="Q61:Q67" si="64">C61/$M61</f>
        <v>0.40958939046161691</v>
      </c>
      <c r="R61" s="30">
        <f t="shared" si="47"/>
        <v>0.23709937941001447</v>
      </c>
      <c r="S61" s="30">
        <f t="shared" si="48"/>
        <v>0.13329932840261838</v>
      </c>
      <c r="T61" s="30">
        <f t="shared" si="49"/>
        <v>6.9795120292442406E-2</v>
      </c>
      <c r="U61" s="30">
        <f t="shared" si="50"/>
        <v>4.9307149536682818E-2</v>
      </c>
      <c r="V61" s="30">
        <f t="shared" si="51"/>
        <v>3.0094363682733997E-2</v>
      </c>
      <c r="W61" s="30">
        <f t="shared" si="52"/>
        <v>2.1678143330782964E-2</v>
      </c>
      <c r="X61" s="30">
        <f t="shared" si="53"/>
        <v>1.547224347530392E-2</v>
      </c>
      <c r="Y61" s="22" t="s">
        <v>74</v>
      </c>
      <c r="Z61" s="30">
        <f t="shared" si="55"/>
        <v>3.3664881407804131E-2</v>
      </c>
      <c r="AB61" s="28">
        <v>33022</v>
      </c>
      <c r="AD61" s="92"/>
      <c r="AE61" s="36" t="s">
        <v>17</v>
      </c>
      <c r="AF61" s="30">
        <f t="shared" ref="AF61:AF67" si="65">C61/$AB61</f>
        <v>0.14590273151232511</v>
      </c>
      <c r="AG61" s="30">
        <f t="shared" ref="AG61:AG66" si="66">D61/$AB61</f>
        <v>8.4458845618072806E-2</v>
      </c>
      <c r="AH61" s="30">
        <f t="shared" si="56"/>
        <v>4.7483495851250682E-2</v>
      </c>
      <c r="AI61" s="30">
        <f t="shared" si="57"/>
        <v>2.4862213070074496E-2</v>
      </c>
      <c r="AJ61" s="30">
        <f t="shared" si="58"/>
        <v>1.7564048210284053E-2</v>
      </c>
      <c r="AK61" s="30">
        <f t="shared" si="59"/>
        <v>1.0720125976621647E-2</v>
      </c>
      <c r="AL61" s="30">
        <f t="shared" si="60"/>
        <v>7.7221246441766091E-3</v>
      </c>
      <c r="AM61" s="30">
        <f t="shared" si="61"/>
        <v>5.5114771970201683E-3</v>
      </c>
      <c r="AN61" s="22" t="s">
        <v>74</v>
      </c>
      <c r="AO61" s="30">
        <f t="shared" ref="AO61:AO67" si="67">L61/$AB61</f>
        <v>1.1992005329780146E-2</v>
      </c>
    </row>
    <row r="62" spans="1:41" s="8" customFormat="1" ht="12" customHeight="1" thickBot="1" x14ac:dyDescent="0.25">
      <c r="A62" s="92"/>
      <c r="B62" s="36" t="s">
        <v>18</v>
      </c>
      <c r="C62" s="28">
        <v>5312</v>
      </c>
      <c r="D62" s="28">
        <v>2913</v>
      </c>
      <c r="E62" s="28">
        <v>1546</v>
      </c>
      <c r="F62" s="28">
        <v>959</v>
      </c>
      <c r="G62" s="28">
        <v>659</v>
      </c>
      <c r="H62" s="28">
        <v>395</v>
      </c>
      <c r="I62" s="28">
        <v>297</v>
      </c>
      <c r="J62" s="22" t="s">
        <v>74</v>
      </c>
      <c r="K62" s="22" t="s">
        <v>74</v>
      </c>
      <c r="L62" s="28">
        <v>594</v>
      </c>
      <c r="M62" s="51">
        <f t="shared" si="63"/>
        <v>12675</v>
      </c>
      <c r="O62" s="92"/>
      <c r="P62" s="36" t="s">
        <v>18</v>
      </c>
      <c r="Q62" s="30">
        <f t="shared" si="64"/>
        <v>0.41909270216962524</v>
      </c>
      <c r="R62" s="30">
        <f t="shared" si="47"/>
        <v>0.22982248520710058</v>
      </c>
      <c r="S62" s="30">
        <f t="shared" si="48"/>
        <v>0.12197238658777121</v>
      </c>
      <c r="T62" s="30">
        <f t="shared" si="49"/>
        <v>7.5660749506903352E-2</v>
      </c>
      <c r="U62" s="30">
        <f t="shared" si="50"/>
        <v>5.1992110453648918E-2</v>
      </c>
      <c r="V62" s="30">
        <f t="shared" si="51"/>
        <v>3.1163708086785012E-2</v>
      </c>
      <c r="W62" s="30">
        <f t="shared" si="52"/>
        <v>2.3431952662721894E-2</v>
      </c>
      <c r="X62" s="22" t="s">
        <v>74</v>
      </c>
      <c r="Y62" s="22" t="s">
        <v>74</v>
      </c>
      <c r="Z62" s="30">
        <f t="shared" si="55"/>
        <v>4.6863905325443787E-2</v>
      </c>
      <c r="AB62" s="28">
        <v>34202</v>
      </c>
      <c r="AD62" s="92"/>
      <c r="AE62" s="36" t="s">
        <v>18</v>
      </c>
      <c r="AF62" s="30">
        <f t="shared" si="65"/>
        <v>0.15531255482135548</v>
      </c>
      <c r="AG62" s="30">
        <f t="shared" si="66"/>
        <v>8.5170457867960944E-2</v>
      </c>
      <c r="AH62" s="30">
        <f t="shared" si="56"/>
        <v>4.5202034968715277E-2</v>
      </c>
      <c r="AI62" s="30">
        <f t="shared" si="57"/>
        <v>2.8039295947605403E-2</v>
      </c>
      <c r="AJ62" s="30">
        <f t="shared" si="58"/>
        <v>1.9267879071399333E-2</v>
      </c>
      <c r="AK62" s="30">
        <f t="shared" si="59"/>
        <v>1.1549032220337992E-2</v>
      </c>
      <c r="AL62" s="30">
        <f t="shared" si="60"/>
        <v>8.6837027074440094E-3</v>
      </c>
      <c r="AM62" s="22" t="s">
        <v>74</v>
      </c>
      <c r="AN62" s="22" t="s">
        <v>74</v>
      </c>
      <c r="AO62" s="30">
        <f t="shared" si="67"/>
        <v>1.7367405414888019E-2</v>
      </c>
    </row>
    <row r="63" spans="1:41" s="8" customFormat="1" ht="12" customHeight="1" thickBot="1" x14ac:dyDescent="0.25">
      <c r="A63" s="92"/>
      <c r="B63" s="36" t="s">
        <v>19</v>
      </c>
      <c r="C63" s="28">
        <v>5530</v>
      </c>
      <c r="D63" s="28">
        <v>2838</v>
      </c>
      <c r="E63" s="28">
        <v>1713</v>
      </c>
      <c r="F63" s="28">
        <v>1028</v>
      </c>
      <c r="G63" s="28">
        <v>681</v>
      </c>
      <c r="H63" s="28">
        <v>428</v>
      </c>
      <c r="I63" s="22" t="s">
        <v>74</v>
      </c>
      <c r="J63" s="22" t="s">
        <v>74</v>
      </c>
      <c r="K63" s="22" t="s">
        <v>74</v>
      </c>
      <c r="L63" s="28">
        <v>921</v>
      </c>
      <c r="M63" s="51">
        <f t="shared" si="63"/>
        <v>13139</v>
      </c>
      <c r="O63" s="92"/>
      <c r="P63" s="36" t="s">
        <v>19</v>
      </c>
      <c r="Q63" s="30">
        <f t="shared" si="64"/>
        <v>0.42088438998401706</v>
      </c>
      <c r="R63" s="30">
        <f t="shared" si="47"/>
        <v>0.21599817337696933</v>
      </c>
      <c r="S63" s="30">
        <f t="shared" si="48"/>
        <v>0.13037521881421721</v>
      </c>
      <c r="T63" s="30">
        <f t="shared" si="49"/>
        <v>7.824035314711926E-2</v>
      </c>
      <c r="U63" s="30">
        <f t="shared" si="50"/>
        <v>5.1830428495319276E-2</v>
      </c>
      <c r="V63" s="30">
        <f t="shared" si="51"/>
        <v>3.2574777380318137E-2</v>
      </c>
      <c r="W63" s="22" t="s">
        <v>74</v>
      </c>
      <c r="X63" s="22" t="s">
        <v>74</v>
      </c>
      <c r="Y63" s="22" t="s">
        <v>74</v>
      </c>
      <c r="Z63" s="30">
        <f t="shared" si="55"/>
        <v>7.0096658802039732E-2</v>
      </c>
      <c r="AB63" s="28">
        <v>34251</v>
      </c>
      <c r="AD63" s="92"/>
      <c r="AE63" s="36" t="s">
        <v>19</v>
      </c>
      <c r="AF63" s="30">
        <f t="shared" si="65"/>
        <v>0.16145513999591252</v>
      </c>
      <c r="AG63" s="30">
        <f t="shared" si="66"/>
        <v>8.2858894630813695E-2</v>
      </c>
      <c r="AH63" s="30">
        <f t="shared" si="56"/>
        <v>5.0013138302531311E-2</v>
      </c>
      <c r="AI63" s="30">
        <f t="shared" si="57"/>
        <v>3.0013722227088261E-2</v>
      </c>
      <c r="AJ63" s="30">
        <f t="shared" si="58"/>
        <v>1.9882631164053605E-2</v>
      </c>
      <c r="AK63" s="30">
        <f t="shared" si="59"/>
        <v>1.2495985518670987E-2</v>
      </c>
      <c r="AL63" s="22" t="s">
        <v>74</v>
      </c>
      <c r="AM63" s="22" t="s">
        <v>74</v>
      </c>
      <c r="AN63" s="22" t="s">
        <v>74</v>
      </c>
      <c r="AO63" s="30">
        <f t="shared" si="67"/>
        <v>2.6889725847420512E-2</v>
      </c>
    </row>
    <row r="64" spans="1:41" s="8" customFormat="1" ht="12" customHeight="1" thickBot="1" x14ac:dyDescent="0.25">
      <c r="A64" s="92"/>
      <c r="B64" s="36" t="s">
        <v>20</v>
      </c>
      <c r="C64" s="28">
        <v>5386</v>
      </c>
      <c r="D64" s="28">
        <v>3076</v>
      </c>
      <c r="E64" s="28">
        <v>1748</v>
      </c>
      <c r="F64" s="28">
        <v>979</v>
      </c>
      <c r="G64" s="28">
        <v>698</v>
      </c>
      <c r="H64" s="22" t="s">
        <v>74</v>
      </c>
      <c r="I64" s="22" t="s">
        <v>74</v>
      </c>
      <c r="J64" s="22" t="s">
        <v>74</v>
      </c>
      <c r="K64" s="22" t="s">
        <v>74</v>
      </c>
      <c r="L64" s="28">
        <v>1715</v>
      </c>
      <c r="M64" s="51">
        <f t="shared" si="63"/>
        <v>13602</v>
      </c>
      <c r="O64" s="92"/>
      <c r="P64" s="36" t="s">
        <v>20</v>
      </c>
      <c r="Q64" s="30">
        <f t="shared" si="64"/>
        <v>0.39597118070871928</v>
      </c>
      <c r="R64" s="30">
        <f t="shared" si="47"/>
        <v>0.226143214233201</v>
      </c>
      <c r="S64" s="30">
        <f t="shared" si="48"/>
        <v>0.12851051315982945</v>
      </c>
      <c r="T64" s="30">
        <f t="shared" si="49"/>
        <v>7.1974709601529185E-2</v>
      </c>
      <c r="U64" s="30">
        <f t="shared" si="50"/>
        <v>5.1315982943684751E-2</v>
      </c>
      <c r="V64" s="22" t="s">
        <v>74</v>
      </c>
      <c r="W64" s="22" t="s">
        <v>74</v>
      </c>
      <c r="X64" s="22" t="s">
        <v>74</v>
      </c>
      <c r="Y64" s="22" t="s">
        <v>74</v>
      </c>
      <c r="Z64" s="30">
        <f t="shared" si="55"/>
        <v>0.12608439935303631</v>
      </c>
      <c r="AB64" s="28">
        <v>33819</v>
      </c>
      <c r="AD64" s="92"/>
      <c r="AE64" s="36" t="s">
        <v>20</v>
      </c>
      <c r="AF64" s="30">
        <f t="shared" si="65"/>
        <v>0.15925958780567137</v>
      </c>
      <c r="AG64" s="30">
        <f t="shared" si="66"/>
        <v>9.0954788728229694E-2</v>
      </c>
      <c r="AH64" s="30">
        <f t="shared" si="56"/>
        <v>5.1686921552973178E-2</v>
      </c>
      <c r="AI64" s="30">
        <f t="shared" si="57"/>
        <v>2.8948224370915758E-2</v>
      </c>
      <c r="AJ64" s="30">
        <f t="shared" si="58"/>
        <v>2.0639285608681512E-2</v>
      </c>
      <c r="AK64" s="22" t="s">
        <v>74</v>
      </c>
      <c r="AL64" s="22" t="s">
        <v>74</v>
      </c>
      <c r="AM64" s="22" t="s">
        <v>74</v>
      </c>
      <c r="AN64" s="22" t="s">
        <v>74</v>
      </c>
      <c r="AO64" s="30">
        <f t="shared" si="67"/>
        <v>5.0711138709009729E-2</v>
      </c>
    </row>
    <row r="65" spans="1:41" s="8" customFormat="1" ht="12" customHeight="1" thickBot="1" x14ac:dyDescent="0.25">
      <c r="A65" s="92"/>
      <c r="B65" s="36" t="s">
        <v>21</v>
      </c>
      <c r="C65" s="28">
        <v>5300</v>
      </c>
      <c r="D65" s="28">
        <v>2811</v>
      </c>
      <c r="E65" s="28">
        <v>1546</v>
      </c>
      <c r="F65" s="28">
        <v>937</v>
      </c>
      <c r="G65" s="22" t="s">
        <v>74</v>
      </c>
      <c r="H65" s="22" t="s">
        <v>74</v>
      </c>
      <c r="I65" s="22" t="s">
        <v>74</v>
      </c>
      <c r="J65" s="22" t="s">
        <v>74</v>
      </c>
      <c r="K65" s="22" t="s">
        <v>74</v>
      </c>
      <c r="L65" s="28">
        <v>2772</v>
      </c>
      <c r="M65" s="51">
        <f t="shared" si="63"/>
        <v>13366</v>
      </c>
      <c r="O65" s="92"/>
      <c r="P65" s="36" t="s">
        <v>21</v>
      </c>
      <c r="Q65" s="30">
        <f t="shared" si="64"/>
        <v>0.39652850516235222</v>
      </c>
      <c r="R65" s="30">
        <f t="shared" si="47"/>
        <v>0.21030974113422116</v>
      </c>
      <c r="S65" s="30">
        <f t="shared" si="48"/>
        <v>0.11566661678886728</v>
      </c>
      <c r="T65" s="30">
        <f t="shared" si="49"/>
        <v>7.0103247044740385E-2</v>
      </c>
      <c r="U65" s="22" t="s">
        <v>74</v>
      </c>
      <c r="V65" s="22" t="s">
        <v>74</v>
      </c>
      <c r="W65" s="22" t="s">
        <v>74</v>
      </c>
      <c r="X65" s="22" t="s">
        <v>74</v>
      </c>
      <c r="Y65" s="22" t="s">
        <v>74</v>
      </c>
      <c r="Z65" s="30">
        <f t="shared" si="55"/>
        <v>0.20739188986981894</v>
      </c>
      <c r="AB65" s="28">
        <v>29551</v>
      </c>
      <c r="AD65" s="92"/>
      <c r="AE65" s="36" t="s">
        <v>21</v>
      </c>
      <c r="AF65" s="30">
        <f t="shared" si="65"/>
        <v>0.17935095259043687</v>
      </c>
      <c r="AG65" s="30">
        <f t="shared" si="66"/>
        <v>9.5123684477682643E-2</v>
      </c>
      <c r="AH65" s="30">
        <f t="shared" si="56"/>
        <v>5.2316334472606682E-2</v>
      </c>
      <c r="AI65" s="30">
        <f t="shared" si="57"/>
        <v>3.1707894825894214E-2</v>
      </c>
      <c r="AJ65" s="22" t="s">
        <v>74</v>
      </c>
      <c r="AK65" s="22" t="s">
        <v>74</v>
      </c>
      <c r="AL65" s="22" t="s">
        <v>74</v>
      </c>
      <c r="AM65" s="22" t="s">
        <v>74</v>
      </c>
      <c r="AN65" s="22" t="s">
        <v>74</v>
      </c>
      <c r="AO65" s="30">
        <f t="shared" si="67"/>
        <v>9.3803932185036035E-2</v>
      </c>
    </row>
    <row r="66" spans="1:41" s="8" customFormat="1" ht="12" customHeight="1" thickBot="1" x14ac:dyDescent="0.25">
      <c r="A66" s="92"/>
      <c r="B66" s="36" t="s">
        <v>84</v>
      </c>
      <c r="C66" s="28">
        <v>5336</v>
      </c>
      <c r="D66" s="28">
        <v>2973</v>
      </c>
      <c r="E66" s="28">
        <v>1746</v>
      </c>
      <c r="F66" s="22" t="s">
        <v>74</v>
      </c>
      <c r="G66" s="22" t="s">
        <v>74</v>
      </c>
      <c r="H66" s="22" t="s">
        <v>74</v>
      </c>
      <c r="I66" s="22" t="s">
        <v>74</v>
      </c>
      <c r="J66" s="22" t="s">
        <v>74</v>
      </c>
      <c r="K66" s="22" t="s">
        <v>74</v>
      </c>
      <c r="L66" s="28">
        <v>5729</v>
      </c>
      <c r="M66" s="51">
        <f t="shared" si="63"/>
        <v>15784</v>
      </c>
      <c r="O66" s="92"/>
      <c r="P66" s="36" t="s">
        <v>84</v>
      </c>
      <c r="Q66" s="30">
        <f t="shared" si="64"/>
        <v>0.33806386213887479</v>
      </c>
      <c r="R66" s="30">
        <f t="shared" si="47"/>
        <v>0.18835529650278762</v>
      </c>
      <c r="S66" s="30">
        <f t="shared" si="48"/>
        <v>0.11061834769386721</v>
      </c>
      <c r="T66" s="22" t="s">
        <v>74</v>
      </c>
      <c r="U66" s="22" t="s">
        <v>74</v>
      </c>
      <c r="V66" s="22" t="s">
        <v>74</v>
      </c>
      <c r="W66" s="22" t="s">
        <v>74</v>
      </c>
      <c r="X66" s="22" t="s">
        <v>74</v>
      </c>
      <c r="Y66" s="22" t="s">
        <v>74</v>
      </c>
      <c r="Z66" s="30">
        <f t="shared" si="55"/>
        <v>0.36296249366447036</v>
      </c>
      <c r="AB66" s="28">
        <v>30072</v>
      </c>
      <c r="AD66" s="92"/>
      <c r="AE66" s="36" t="s">
        <v>84</v>
      </c>
      <c r="AF66" s="30">
        <f t="shared" si="65"/>
        <v>0.17744080872572493</v>
      </c>
      <c r="AG66" s="30">
        <f t="shared" si="66"/>
        <v>9.8862729449321632E-2</v>
      </c>
      <c r="AH66" s="30">
        <f t="shared" si="56"/>
        <v>5.8060654429369515E-2</v>
      </c>
      <c r="AI66" s="22" t="s">
        <v>74</v>
      </c>
      <c r="AJ66" s="22" t="s">
        <v>74</v>
      </c>
      <c r="AK66" s="22" t="s">
        <v>74</v>
      </c>
      <c r="AL66" s="22" t="s">
        <v>74</v>
      </c>
      <c r="AM66" s="22" t="s">
        <v>74</v>
      </c>
      <c r="AN66" s="22" t="s">
        <v>74</v>
      </c>
      <c r="AO66" s="30">
        <f t="shared" si="67"/>
        <v>0.19050944400106412</v>
      </c>
    </row>
    <row r="67" spans="1:41" s="8" customFormat="1" ht="12" customHeight="1" thickBot="1" x14ac:dyDescent="0.25">
      <c r="A67" s="93"/>
      <c r="B67" s="36" t="s">
        <v>85</v>
      </c>
      <c r="C67" s="28">
        <v>5650</v>
      </c>
      <c r="D67" s="28">
        <v>3333</v>
      </c>
      <c r="E67" s="22" t="s">
        <v>74</v>
      </c>
      <c r="F67" s="22" t="s">
        <v>74</v>
      </c>
      <c r="G67" s="22" t="s">
        <v>74</v>
      </c>
      <c r="H67" s="22" t="s">
        <v>74</v>
      </c>
      <c r="I67" s="22" t="s">
        <v>74</v>
      </c>
      <c r="J67" s="22" t="s">
        <v>74</v>
      </c>
      <c r="K67" s="22" t="s">
        <v>74</v>
      </c>
      <c r="L67" s="28">
        <v>12344</v>
      </c>
      <c r="M67" s="51">
        <f t="shared" si="63"/>
        <v>21327</v>
      </c>
      <c r="O67" s="93"/>
      <c r="P67" s="36" t="s">
        <v>85</v>
      </c>
      <c r="Q67" s="30">
        <f t="shared" si="64"/>
        <v>0.26492239883715479</v>
      </c>
      <c r="R67" s="30">
        <f t="shared" si="47"/>
        <v>0.15628077085384723</v>
      </c>
      <c r="S67" s="22" t="s">
        <v>74</v>
      </c>
      <c r="T67" s="22" t="s">
        <v>74</v>
      </c>
      <c r="U67" s="22" t="s">
        <v>74</v>
      </c>
      <c r="V67" s="22" t="s">
        <v>74</v>
      </c>
      <c r="W67" s="22" t="s">
        <v>74</v>
      </c>
      <c r="X67" s="22" t="s">
        <v>74</v>
      </c>
      <c r="Y67" s="22" t="s">
        <v>74</v>
      </c>
      <c r="Z67" s="30">
        <f t="shared" si="55"/>
        <v>0.57879683030899798</v>
      </c>
      <c r="AB67" s="28">
        <v>30568</v>
      </c>
      <c r="AD67" s="93"/>
      <c r="AE67" s="36" t="s">
        <v>85</v>
      </c>
      <c r="AF67" s="30">
        <f t="shared" si="65"/>
        <v>0.18483381313792202</v>
      </c>
      <c r="AG67" s="30">
        <f>D67/$AB67</f>
        <v>0.10903559277676</v>
      </c>
      <c r="AH67" s="22" t="s">
        <v>74</v>
      </c>
      <c r="AI67" s="22" t="s">
        <v>74</v>
      </c>
      <c r="AJ67" s="22" t="s">
        <v>74</v>
      </c>
      <c r="AK67" s="22" t="s">
        <v>74</v>
      </c>
      <c r="AL67" s="22" t="s">
        <v>74</v>
      </c>
      <c r="AM67" s="22" t="s">
        <v>74</v>
      </c>
      <c r="AN67" s="22" t="s">
        <v>74</v>
      </c>
      <c r="AO67" s="30">
        <f t="shared" si="67"/>
        <v>0.40382098926982463</v>
      </c>
    </row>
    <row r="68" spans="1:41" s="8" customFormat="1" ht="12" customHeight="1" x14ac:dyDescent="0.2"/>
    <row r="69" spans="1:41" s="8" customFormat="1" ht="12" customHeight="1" x14ac:dyDescent="0.2"/>
    <row r="70" spans="1:41" ht="15" x14ac:dyDescent="0.2">
      <c r="A70" s="38" t="s">
        <v>82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 t="s">
        <v>75</v>
      </c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 t="s">
        <v>76</v>
      </c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3.5" thickBot="1" x14ac:dyDescent="0.25"/>
    <row r="72" spans="1:41" s="8" customFormat="1" ht="12" customHeight="1" thickBot="1" x14ac:dyDescent="0.25">
      <c r="A72" s="102" t="s">
        <v>122</v>
      </c>
      <c r="B72" s="103"/>
      <c r="C72" s="108" t="s">
        <v>63</v>
      </c>
      <c r="D72" s="109"/>
      <c r="E72" s="109"/>
      <c r="F72" s="109"/>
      <c r="G72" s="109"/>
      <c r="H72" s="109"/>
      <c r="I72" s="109"/>
      <c r="J72" s="109"/>
      <c r="K72" s="109"/>
      <c r="L72" s="108" t="s">
        <v>123</v>
      </c>
      <c r="M72" s="111" t="s">
        <v>64</v>
      </c>
      <c r="O72" s="102" t="s">
        <v>122</v>
      </c>
      <c r="P72" s="103"/>
      <c r="Q72" s="108" t="s">
        <v>63</v>
      </c>
      <c r="R72" s="109"/>
      <c r="S72" s="109"/>
      <c r="T72" s="109"/>
      <c r="U72" s="109"/>
      <c r="V72" s="109"/>
      <c r="W72" s="109"/>
      <c r="X72" s="109"/>
      <c r="Y72" s="109"/>
      <c r="Z72" s="108" t="s">
        <v>123</v>
      </c>
      <c r="AB72" s="108" t="s">
        <v>124</v>
      </c>
      <c r="AD72" s="102" t="s">
        <v>122</v>
      </c>
      <c r="AE72" s="103"/>
      <c r="AF72" s="108" t="s">
        <v>63</v>
      </c>
      <c r="AG72" s="109"/>
      <c r="AH72" s="109"/>
      <c r="AI72" s="109"/>
      <c r="AJ72" s="109"/>
      <c r="AK72" s="109"/>
      <c r="AL72" s="109"/>
      <c r="AM72" s="109"/>
      <c r="AN72" s="109"/>
      <c r="AO72" s="108" t="s">
        <v>123</v>
      </c>
    </row>
    <row r="73" spans="1:41" s="8" customFormat="1" ht="12" customHeight="1" thickBot="1" x14ac:dyDescent="0.25">
      <c r="A73" s="103"/>
      <c r="B73" s="103"/>
      <c r="C73" s="52" t="s">
        <v>65</v>
      </c>
      <c r="D73" s="52" t="s">
        <v>66</v>
      </c>
      <c r="E73" s="52" t="s">
        <v>67</v>
      </c>
      <c r="F73" s="52" t="s">
        <v>68</v>
      </c>
      <c r="G73" s="52" t="s">
        <v>69</v>
      </c>
      <c r="H73" s="52" t="s">
        <v>70</v>
      </c>
      <c r="I73" s="52" t="s">
        <v>71</v>
      </c>
      <c r="J73" s="52" t="s">
        <v>72</v>
      </c>
      <c r="K73" s="52" t="s">
        <v>73</v>
      </c>
      <c r="L73" s="110"/>
      <c r="M73" s="112"/>
      <c r="O73" s="103"/>
      <c r="P73" s="103"/>
      <c r="Q73" s="52" t="s">
        <v>65</v>
      </c>
      <c r="R73" s="52" t="s">
        <v>66</v>
      </c>
      <c r="S73" s="52" t="s">
        <v>67</v>
      </c>
      <c r="T73" s="52" t="s">
        <v>68</v>
      </c>
      <c r="U73" s="52" t="s">
        <v>69</v>
      </c>
      <c r="V73" s="52" t="s">
        <v>70</v>
      </c>
      <c r="W73" s="52" t="s">
        <v>71</v>
      </c>
      <c r="X73" s="52" t="s">
        <v>72</v>
      </c>
      <c r="Y73" s="52" t="s">
        <v>73</v>
      </c>
      <c r="Z73" s="110"/>
      <c r="AB73" s="110"/>
      <c r="AD73" s="103"/>
      <c r="AE73" s="103"/>
      <c r="AF73" s="52" t="s">
        <v>65</v>
      </c>
      <c r="AG73" s="52" t="s">
        <v>66</v>
      </c>
      <c r="AH73" s="52" t="s">
        <v>67</v>
      </c>
      <c r="AI73" s="52" t="s">
        <v>68</v>
      </c>
      <c r="AJ73" s="52" t="s">
        <v>69</v>
      </c>
      <c r="AK73" s="52" t="s">
        <v>70</v>
      </c>
      <c r="AL73" s="52" t="s">
        <v>71</v>
      </c>
      <c r="AM73" s="52" t="s">
        <v>72</v>
      </c>
      <c r="AN73" s="52" t="s">
        <v>73</v>
      </c>
      <c r="AO73" s="110"/>
    </row>
    <row r="74" spans="1:41" s="8" customFormat="1" ht="12" customHeight="1" thickBot="1" x14ac:dyDescent="0.25">
      <c r="A74" s="91" t="s">
        <v>115</v>
      </c>
      <c r="B74" s="27" t="s">
        <v>16</v>
      </c>
      <c r="C74" s="28">
        <v>822</v>
      </c>
      <c r="D74" s="28">
        <v>664</v>
      </c>
      <c r="E74" s="28">
        <v>472</v>
      </c>
      <c r="F74" s="28">
        <v>371</v>
      </c>
      <c r="G74" s="28">
        <v>322</v>
      </c>
      <c r="H74" s="28">
        <v>271</v>
      </c>
      <c r="I74" s="28">
        <v>181</v>
      </c>
      <c r="J74" s="28">
        <v>116</v>
      </c>
      <c r="K74" s="28">
        <v>92</v>
      </c>
      <c r="L74" s="28">
        <v>217</v>
      </c>
      <c r="M74" s="51">
        <f>SUM(C74:L74)</f>
        <v>3528</v>
      </c>
      <c r="O74" s="91" t="s">
        <v>115</v>
      </c>
      <c r="P74" s="27" t="s">
        <v>16</v>
      </c>
      <c r="Q74" s="30">
        <f>C74/$M74</f>
        <v>0.23299319727891157</v>
      </c>
      <c r="R74" s="30">
        <f t="shared" ref="R74:R81" si="68">D74/$M74</f>
        <v>0.18820861678004536</v>
      </c>
      <c r="S74" s="30">
        <f t="shared" ref="S74:S80" si="69">E74/$M74</f>
        <v>0.13378684807256236</v>
      </c>
      <c r="T74" s="30">
        <f t="shared" ref="T74:T79" si="70">F74/$M74</f>
        <v>0.10515873015873016</v>
      </c>
      <c r="U74" s="30">
        <f t="shared" ref="U74:U78" si="71">G74/$M74</f>
        <v>9.1269841269841265E-2</v>
      </c>
      <c r="V74" s="30">
        <f t="shared" ref="V74:V77" si="72">H74/$M74</f>
        <v>7.6814058956916106E-2</v>
      </c>
      <c r="W74" s="30">
        <f t="shared" ref="W74:W76" si="73">I74/$M74</f>
        <v>5.1303854875283446E-2</v>
      </c>
      <c r="X74" s="30">
        <f t="shared" ref="X74:X75" si="74">J74/$M74</f>
        <v>3.2879818594104306E-2</v>
      </c>
      <c r="Y74" s="30">
        <f t="shared" ref="Y74" si="75">K74/$M74</f>
        <v>2.6077097505668934E-2</v>
      </c>
      <c r="Z74" s="30">
        <f t="shared" ref="Z74:Z81" si="76">L74/$M74</f>
        <v>6.1507936507936505E-2</v>
      </c>
      <c r="AB74" s="28">
        <v>16973</v>
      </c>
      <c r="AD74" s="91" t="s">
        <v>115</v>
      </c>
      <c r="AE74" s="27" t="s">
        <v>16</v>
      </c>
      <c r="AF74" s="30">
        <f>C74/$AB74</f>
        <v>4.8429859188122315E-2</v>
      </c>
      <c r="AG74" s="30">
        <f>D74/$AB74</f>
        <v>3.9120956813763035E-2</v>
      </c>
      <c r="AH74" s="30">
        <f t="shared" ref="AH74:AH80" si="77">E74/$AB74</f>
        <v>2.7808872915807459E-2</v>
      </c>
      <c r="AI74" s="30">
        <f t="shared" ref="AI74:AI79" si="78">F74/$AB74</f>
        <v>2.1858245448653744E-2</v>
      </c>
      <c r="AJ74" s="30">
        <f t="shared" ref="AJ74:AJ78" si="79">G74/$AB74</f>
        <v>1.8971307370529666E-2</v>
      </c>
      <c r="AK74" s="30">
        <f t="shared" ref="AK74:AK77" si="80">H74/$AB74</f>
        <v>1.5966535085135215E-2</v>
      </c>
      <c r="AL74" s="30">
        <f t="shared" ref="AL74:AL76" si="81">I74/$AB74</f>
        <v>1.0663995757968538E-2</v>
      </c>
      <c r="AM74" s="30">
        <f t="shared" ref="AM74:AM75" si="82">J74/$AB74</f>
        <v>6.834384021681494E-3</v>
      </c>
      <c r="AN74" s="30">
        <f t="shared" ref="AN74" si="83">K74/$AB74</f>
        <v>5.4203735344370467E-3</v>
      </c>
      <c r="AO74" s="30">
        <f>L74/$AB74</f>
        <v>1.2785011488835209E-2</v>
      </c>
    </row>
    <row r="75" spans="1:41" s="8" customFormat="1" ht="12" customHeight="1" thickBot="1" x14ac:dyDescent="0.25">
      <c r="A75" s="92"/>
      <c r="B75" s="36" t="s">
        <v>17</v>
      </c>
      <c r="C75" s="28">
        <v>995</v>
      </c>
      <c r="D75" s="28">
        <v>796</v>
      </c>
      <c r="E75" s="28">
        <v>547</v>
      </c>
      <c r="F75" s="28">
        <v>376</v>
      </c>
      <c r="G75" s="28">
        <v>418</v>
      </c>
      <c r="H75" s="28">
        <v>318</v>
      </c>
      <c r="I75" s="28">
        <v>208</v>
      </c>
      <c r="J75" s="28">
        <v>151</v>
      </c>
      <c r="K75" s="22" t="s">
        <v>74</v>
      </c>
      <c r="L75" s="28">
        <v>289</v>
      </c>
      <c r="M75" s="51">
        <f t="shared" ref="M75:M81" si="84">SUM(C75:L75)</f>
        <v>4098</v>
      </c>
      <c r="O75" s="92"/>
      <c r="P75" s="36" t="s">
        <v>17</v>
      </c>
      <c r="Q75" s="30">
        <f t="shared" ref="Q75:Q81" si="85">C75/$M75</f>
        <v>0.24280136652025378</v>
      </c>
      <c r="R75" s="30">
        <f t="shared" si="68"/>
        <v>0.19424109321620303</v>
      </c>
      <c r="S75" s="30">
        <f t="shared" si="69"/>
        <v>0.13347974621766714</v>
      </c>
      <c r="T75" s="30">
        <f t="shared" si="70"/>
        <v>9.1752074182528065E-2</v>
      </c>
      <c r="U75" s="30">
        <f t="shared" si="71"/>
        <v>0.10200097608589556</v>
      </c>
      <c r="V75" s="30">
        <f t="shared" si="72"/>
        <v>7.7598828696925332E-2</v>
      </c>
      <c r="W75" s="30">
        <f t="shared" si="73"/>
        <v>5.0756466569058079E-2</v>
      </c>
      <c r="X75" s="30">
        <f t="shared" si="74"/>
        <v>3.6847242557345047E-2</v>
      </c>
      <c r="Y75" s="22" t="s">
        <v>74</v>
      </c>
      <c r="Z75" s="30">
        <f t="shared" si="76"/>
        <v>7.0522205954123965E-2</v>
      </c>
      <c r="AB75" s="28">
        <v>17917</v>
      </c>
      <c r="AD75" s="92"/>
      <c r="AE75" s="36" t="s">
        <v>17</v>
      </c>
      <c r="AF75" s="30">
        <f t="shared" ref="AF75:AF81" si="86">C75/$AB75</f>
        <v>5.5533850533013338E-2</v>
      </c>
      <c r="AG75" s="30">
        <f t="shared" ref="AG75:AG80" si="87">D75/$AB75</f>
        <v>4.4427080426410671E-2</v>
      </c>
      <c r="AH75" s="30">
        <f t="shared" si="77"/>
        <v>3.0529664564380197E-2</v>
      </c>
      <c r="AI75" s="30">
        <f t="shared" si="78"/>
        <v>2.0985656080817101E-2</v>
      </c>
      <c r="AJ75" s="30">
        <f t="shared" si="79"/>
        <v>2.3329798515376459E-2</v>
      </c>
      <c r="AK75" s="30">
        <f t="shared" si="80"/>
        <v>1.7748507004520846E-2</v>
      </c>
      <c r="AL75" s="30">
        <f t="shared" si="81"/>
        <v>1.1609086342579672E-2</v>
      </c>
      <c r="AM75" s="30">
        <f t="shared" si="82"/>
        <v>8.4277501813919738E-3</v>
      </c>
      <c r="AN75" s="22" t="s">
        <v>74</v>
      </c>
      <c r="AO75" s="30">
        <f t="shared" ref="AO75:AO81" si="88">L75/$AB75</f>
        <v>1.6129932466372718E-2</v>
      </c>
    </row>
    <row r="76" spans="1:41" s="8" customFormat="1" ht="12" customHeight="1" thickBot="1" x14ac:dyDescent="0.25">
      <c r="A76" s="92"/>
      <c r="B76" s="36" t="s">
        <v>18</v>
      </c>
      <c r="C76" s="28">
        <v>1094</v>
      </c>
      <c r="D76" s="28">
        <v>745</v>
      </c>
      <c r="E76" s="28">
        <v>506</v>
      </c>
      <c r="F76" s="28">
        <v>375</v>
      </c>
      <c r="G76" s="28">
        <v>342</v>
      </c>
      <c r="H76" s="28">
        <v>265</v>
      </c>
      <c r="I76" s="28">
        <v>198</v>
      </c>
      <c r="J76" s="22" t="s">
        <v>74</v>
      </c>
      <c r="K76" s="22" t="s">
        <v>74</v>
      </c>
      <c r="L76" s="28">
        <v>424</v>
      </c>
      <c r="M76" s="51">
        <f t="shared" si="84"/>
        <v>3949</v>
      </c>
      <c r="O76" s="92"/>
      <c r="P76" s="36" t="s">
        <v>18</v>
      </c>
      <c r="Q76" s="30">
        <f t="shared" si="85"/>
        <v>0.27703216004051656</v>
      </c>
      <c r="R76" s="30">
        <f t="shared" si="68"/>
        <v>0.18865535578627501</v>
      </c>
      <c r="S76" s="30">
        <f t="shared" si="69"/>
        <v>0.12813370473537605</v>
      </c>
      <c r="T76" s="30">
        <f t="shared" si="70"/>
        <v>9.4960749556849841E-2</v>
      </c>
      <c r="U76" s="30">
        <f t="shared" si="71"/>
        <v>8.6604203595847043E-2</v>
      </c>
      <c r="V76" s="30">
        <f t="shared" si="72"/>
        <v>6.7105596353507213E-2</v>
      </c>
      <c r="W76" s="30">
        <f t="shared" si="73"/>
        <v>5.0139275766016712E-2</v>
      </c>
      <c r="X76" s="22" t="s">
        <v>74</v>
      </c>
      <c r="Y76" s="22" t="s">
        <v>74</v>
      </c>
      <c r="Z76" s="30">
        <f t="shared" si="76"/>
        <v>0.10736895416561154</v>
      </c>
      <c r="AB76" s="28">
        <v>17588</v>
      </c>
      <c r="AD76" s="92"/>
      <c r="AE76" s="36" t="s">
        <v>18</v>
      </c>
      <c r="AF76" s="30">
        <f t="shared" si="86"/>
        <v>6.220150102342506E-2</v>
      </c>
      <c r="AG76" s="30">
        <f t="shared" si="87"/>
        <v>4.2358426199681602E-2</v>
      </c>
      <c r="AH76" s="30">
        <f t="shared" si="77"/>
        <v>2.8769615647032069E-2</v>
      </c>
      <c r="AI76" s="30">
        <f t="shared" si="78"/>
        <v>2.1321355469638391E-2</v>
      </c>
      <c r="AJ76" s="30">
        <f t="shared" si="79"/>
        <v>1.944507618831021E-2</v>
      </c>
      <c r="AK76" s="30">
        <f t="shared" si="80"/>
        <v>1.5067091198544462E-2</v>
      </c>
      <c r="AL76" s="30">
        <f t="shared" si="81"/>
        <v>1.1257675687969071E-2</v>
      </c>
      <c r="AM76" s="22" t="s">
        <v>74</v>
      </c>
      <c r="AN76" s="22" t="s">
        <v>74</v>
      </c>
      <c r="AO76" s="30">
        <f t="shared" si="88"/>
        <v>2.4107345917671139E-2</v>
      </c>
    </row>
    <row r="77" spans="1:41" s="8" customFormat="1" ht="12" customHeight="1" thickBot="1" x14ac:dyDescent="0.25">
      <c r="A77" s="92"/>
      <c r="B77" s="36" t="s">
        <v>19</v>
      </c>
      <c r="C77" s="28">
        <v>1076</v>
      </c>
      <c r="D77" s="28">
        <v>679</v>
      </c>
      <c r="E77" s="28">
        <v>559</v>
      </c>
      <c r="F77" s="28">
        <v>411</v>
      </c>
      <c r="G77" s="28">
        <v>338</v>
      </c>
      <c r="H77" s="28">
        <v>296</v>
      </c>
      <c r="I77" s="22" t="s">
        <v>74</v>
      </c>
      <c r="J77" s="22" t="s">
        <v>74</v>
      </c>
      <c r="K77" s="22" t="s">
        <v>74</v>
      </c>
      <c r="L77" s="28">
        <v>735</v>
      </c>
      <c r="M77" s="51">
        <f t="shared" si="84"/>
        <v>4094</v>
      </c>
      <c r="O77" s="92"/>
      <c r="P77" s="36" t="s">
        <v>19</v>
      </c>
      <c r="Q77" s="30">
        <f t="shared" si="85"/>
        <v>0.26282364435759648</v>
      </c>
      <c r="R77" s="30">
        <f t="shared" si="68"/>
        <v>0.16585246702491452</v>
      </c>
      <c r="S77" s="30">
        <f t="shared" si="69"/>
        <v>0.13654127992183684</v>
      </c>
      <c r="T77" s="30">
        <f t="shared" si="70"/>
        <v>0.10039081582804103</v>
      </c>
      <c r="U77" s="30">
        <f t="shared" si="71"/>
        <v>8.2559843673668781E-2</v>
      </c>
      <c r="V77" s="30">
        <f t="shared" si="72"/>
        <v>7.2300928187591595E-2</v>
      </c>
      <c r="W77" s="22" t="s">
        <v>74</v>
      </c>
      <c r="X77" s="22" t="s">
        <v>74</v>
      </c>
      <c r="Y77" s="22" t="s">
        <v>74</v>
      </c>
      <c r="Z77" s="30">
        <f t="shared" si="76"/>
        <v>0.17953102100635077</v>
      </c>
      <c r="AB77" s="28">
        <v>17547</v>
      </c>
      <c r="AD77" s="92"/>
      <c r="AE77" s="36" t="s">
        <v>19</v>
      </c>
      <c r="AF77" s="30">
        <f t="shared" si="86"/>
        <v>6.1321023536786916E-2</v>
      </c>
      <c r="AG77" s="30">
        <f t="shared" si="87"/>
        <v>3.8696073402860888E-2</v>
      </c>
      <c r="AH77" s="30">
        <f t="shared" si="77"/>
        <v>3.1857297543739671E-2</v>
      </c>
      <c r="AI77" s="30">
        <f t="shared" si="78"/>
        <v>2.342280731749017E-2</v>
      </c>
      <c r="AJ77" s="30">
        <f t="shared" si="79"/>
        <v>1.9262552003191429E-2</v>
      </c>
      <c r="AK77" s="30">
        <f t="shared" si="80"/>
        <v>1.6868980452499002E-2</v>
      </c>
      <c r="AL77" s="22" t="s">
        <v>74</v>
      </c>
      <c r="AM77" s="22" t="s">
        <v>74</v>
      </c>
      <c r="AN77" s="22" t="s">
        <v>74</v>
      </c>
      <c r="AO77" s="30">
        <f t="shared" si="88"/>
        <v>4.1887502137117456E-2</v>
      </c>
    </row>
    <row r="78" spans="1:41" s="8" customFormat="1" ht="12" customHeight="1" thickBot="1" x14ac:dyDescent="0.25">
      <c r="A78" s="92"/>
      <c r="B78" s="36" t="s">
        <v>20</v>
      </c>
      <c r="C78" s="28">
        <v>667</v>
      </c>
      <c r="D78" s="28">
        <v>477</v>
      </c>
      <c r="E78" s="28">
        <v>431</v>
      </c>
      <c r="F78" s="28">
        <v>358</v>
      </c>
      <c r="G78" s="28">
        <v>289</v>
      </c>
      <c r="H78" s="22" t="s">
        <v>74</v>
      </c>
      <c r="I78" s="22" t="s">
        <v>74</v>
      </c>
      <c r="J78" s="22" t="s">
        <v>74</v>
      </c>
      <c r="K78" s="22" t="s">
        <v>74</v>
      </c>
      <c r="L78" s="28">
        <v>1270</v>
      </c>
      <c r="M78" s="51">
        <f t="shared" si="84"/>
        <v>3492</v>
      </c>
      <c r="O78" s="92"/>
      <c r="P78" s="36" t="s">
        <v>20</v>
      </c>
      <c r="Q78" s="30">
        <f t="shared" si="85"/>
        <v>0.19100801832760594</v>
      </c>
      <c r="R78" s="30">
        <f t="shared" si="68"/>
        <v>0.13659793814432988</v>
      </c>
      <c r="S78" s="30">
        <f t="shared" si="69"/>
        <v>0.1234249713631157</v>
      </c>
      <c r="T78" s="30">
        <f t="shared" si="70"/>
        <v>0.10252004581901489</v>
      </c>
      <c r="U78" s="30">
        <f t="shared" si="71"/>
        <v>8.2760595647193583E-2</v>
      </c>
      <c r="V78" s="22" t="s">
        <v>74</v>
      </c>
      <c r="W78" s="22" t="s">
        <v>74</v>
      </c>
      <c r="X78" s="22" t="s">
        <v>74</v>
      </c>
      <c r="Y78" s="22" t="s">
        <v>74</v>
      </c>
      <c r="Z78" s="30">
        <f t="shared" si="76"/>
        <v>0.36368843069873996</v>
      </c>
      <c r="AB78" s="28">
        <v>16154</v>
      </c>
      <c r="AD78" s="92"/>
      <c r="AE78" s="36" t="s">
        <v>20</v>
      </c>
      <c r="AF78" s="30">
        <f t="shared" si="86"/>
        <v>4.1290082951590937E-2</v>
      </c>
      <c r="AG78" s="30">
        <f t="shared" si="87"/>
        <v>2.9528290206759934E-2</v>
      </c>
      <c r="AH78" s="30">
        <f t="shared" si="77"/>
        <v>2.6680698279064007E-2</v>
      </c>
      <c r="AI78" s="30">
        <f t="shared" si="78"/>
        <v>2.2161693698155255E-2</v>
      </c>
      <c r="AJ78" s="30">
        <f t="shared" si="79"/>
        <v>1.7890305806611367E-2</v>
      </c>
      <c r="AK78" s="22" t="s">
        <v>74</v>
      </c>
      <c r="AL78" s="22" t="s">
        <v>74</v>
      </c>
      <c r="AM78" s="22" t="s">
        <v>74</v>
      </c>
      <c r="AN78" s="22" t="s">
        <v>74</v>
      </c>
      <c r="AO78" s="30">
        <f t="shared" si="88"/>
        <v>7.8618298873344067E-2</v>
      </c>
    </row>
    <row r="79" spans="1:41" s="8" customFormat="1" ht="12" customHeight="1" thickBot="1" x14ac:dyDescent="0.25">
      <c r="A79" s="92"/>
      <c r="B79" s="36" t="s">
        <v>21</v>
      </c>
      <c r="C79" s="28">
        <v>767</v>
      </c>
      <c r="D79" s="28">
        <v>658</v>
      </c>
      <c r="E79" s="28">
        <v>644</v>
      </c>
      <c r="F79" s="28">
        <v>467</v>
      </c>
      <c r="G79" s="22" t="s">
        <v>74</v>
      </c>
      <c r="H79" s="22" t="s">
        <v>74</v>
      </c>
      <c r="I79" s="22" t="s">
        <v>74</v>
      </c>
      <c r="J79" s="22" t="s">
        <v>74</v>
      </c>
      <c r="K79" s="22" t="s">
        <v>74</v>
      </c>
      <c r="L79" s="28">
        <v>3342</v>
      </c>
      <c r="M79" s="51">
        <f t="shared" si="84"/>
        <v>5878</v>
      </c>
      <c r="O79" s="92"/>
      <c r="P79" s="36" t="s">
        <v>21</v>
      </c>
      <c r="Q79" s="30">
        <f t="shared" si="85"/>
        <v>0.13048656005444029</v>
      </c>
      <c r="R79" s="30">
        <f t="shared" si="68"/>
        <v>0.11194283769989792</v>
      </c>
      <c r="S79" s="30">
        <f t="shared" si="69"/>
        <v>0.10956107519564477</v>
      </c>
      <c r="T79" s="30">
        <f t="shared" si="70"/>
        <v>7.9448792106158558E-2</v>
      </c>
      <c r="U79" s="22" t="s">
        <v>74</v>
      </c>
      <c r="V79" s="22" t="s">
        <v>74</v>
      </c>
      <c r="W79" s="22" t="s">
        <v>74</v>
      </c>
      <c r="X79" s="22" t="s">
        <v>74</v>
      </c>
      <c r="Y79" s="22" t="s">
        <v>74</v>
      </c>
      <c r="Z79" s="30">
        <f t="shared" si="76"/>
        <v>0.5685607349438585</v>
      </c>
      <c r="AB79" s="28">
        <v>20735</v>
      </c>
      <c r="AD79" s="92"/>
      <c r="AE79" s="36" t="s">
        <v>21</v>
      </c>
      <c r="AF79" s="30">
        <f t="shared" si="86"/>
        <v>3.6990595611285267E-2</v>
      </c>
      <c r="AG79" s="30">
        <f t="shared" si="87"/>
        <v>3.173378345792139E-2</v>
      </c>
      <c r="AH79" s="30">
        <f t="shared" si="77"/>
        <v>3.1058596575837955E-2</v>
      </c>
      <c r="AI79" s="30">
        <f t="shared" si="78"/>
        <v>2.2522305280925969E-2</v>
      </c>
      <c r="AJ79" s="22" t="s">
        <v>74</v>
      </c>
      <c r="AK79" s="22" t="s">
        <v>74</v>
      </c>
      <c r="AL79" s="22" t="s">
        <v>74</v>
      </c>
      <c r="AM79" s="22" t="s">
        <v>74</v>
      </c>
      <c r="AN79" s="22" t="s">
        <v>74</v>
      </c>
      <c r="AO79" s="30">
        <f t="shared" si="88"/>
        <v>0.16117675428020256</v>
      </c>
    </row>
    <row r="80" spans="1:41" s="8" customFormat="1" ht="12" customHeight="1" thickBot="1" x14ac:dyDescent="0.25">
      <c r="A80" s="92"/>
      <c r="B80" s="36" t="s">
        <v>84</v>
      </c>
      <c r="C80" s="28">
        <v>724</v>
      </c>
      <c r="D80" s="28">
        <v>661</v>
      </c>
      <c r="E80" s="28">
        <v>648</v>
      </c>
      <c r="F80" s="22" t="s">
        <v>74</v>
      </c>
      <c r="G80" s="22" t="s">
        <v>74</v>
      </c>
      <c r="H80" s="22" t="s">
        <v>74</v>
      </c>
      <c r="I80" s="22" t="s">
        <v>74</v>
      </c>
      <c r="J80" s="22" t="s">
        <v>74</v>
      </c>
      <c r="K80" s="22" t="s">
        <v>74</v>
      </c>
      <c r="L80" s="28">
        <v>6893</v>
      </c>
      <c r="M80" s="51">
        <f t="shared" si="84"/>
        <v>8926</v>
      </c>
      <c r="O80" s="92"/>
      <c r="P80" s="36" t="s">
        <v>84</v>
      </c>
      <c r="Q80" s="30">
        <f t="shared" si="85"/>
        <v>8.1111360071700653E-2</v>
      </c>
      <c r="R80" s="30">
        <f t="shared" si="68"/>
        <v>7.4053327358279186E-2</v>
      </c>
      <c r="S80" s="30">
        <f t="shared" si="69"/>
        <v>7.2596907909477926E-2</v>
      </c>
      <c r="T80" s="22" t="s">
        <v>74</v>
      </c>
      <c r="U80" s="22" t="s">
        <v>74</v>
      </c>
      <c r="V80" s="22" t="s">
        <v>74</v>
      </c>
      <c r="W80" s="22" t="s">
        <v>74</v>
      </c>
      <c r="X80" s="22" t="s">
        <v>74</v>
      </c>
      <c r="Y80" s="22" t="s">
        <v>74</v>
      </c>
      <c r="Z80" s="30">
        <f t="shared" si="76"/>
        <v>0.77223840466054228</v>
      </c>
      <c r="AB80" s="28">
        <v>20641</v>
      </c>
      <c r="AD80" s="92"/>
      <c r="AE80" s="36" t="s">
        <v>84</v>
      </c>
      <c r="AF80" s="30">
        <f t="shared" si="86"/>
        <v>3.5075819969962695E-2</v>
      </c>
      <c r="AG80" s="30">
        <f t="shared" si="87"/>
        <v>3.2023642265394121E-2</v>
      </c>
      <c r="AH80" s="30">
        <f t="shared" si="77"/>
        <v>3.1393827818419651E-2</v>
      </c>
      <c r="AI80" s="22" t="s">
        <v>74</v>
      </c>
      <c r="AJ80" s="22" t="s">
        <v>74</v>
      </c>
      <c r="AK80" s="22" t="s">
        <v>74</v>
      </c>
      <c r="AL80" s="22" t="s">
        <v>74</v>
      </c>
      <c r="AM80" s="22" t="s">
        <v>74</v>
      </c>
      <c r="AN80" s="22" t="s">
        <v>74</v>
      </c>
      <c r="AO80" s="30">
        <f t="shared" si="88"/>
        <v>0.33394699869192385</v>
      </c>
    </row>
    <row r="81" spans="1:41" s="8" customFormat="1" ht="12" customHeight="1" thickBot="1" x14ac:dyDescent="0.25">
      <c r="A81" s="93"/>
      <c r="B81" s="36" t="s">
        <v>85</v>
      </c>
      <c r="C81" s="28">
        <v>888</v>
      </c>
      <c r="D81" s="28">
        <v>760</v>
      </c>
      <c r="E81" s="22" t="s">
        <v>74</v>
      </c>
      <c r="F81" s="22" t="s">
        <v>74</v>
      </c>
      <c r="G81" s="22" t="s">
        <v>74</v>
      </c>
      <c r="H81" s="22" t="s">
        <v>74</v>
      </c>
      <c r="I81" s="22" t="s">
        <v>74</v>
      </c>
      <c r="J81" s="22" t="s">
        <v>74</v>
      </c>
      <c r="K81" s="22" t="s">
        <v>74</v>
      </c>
      <c r="L81" s="28">
        <v>12839</v>
      </c>
      <c r="M81" s="51">
        <f t="shared" si="84"/>
        <v>14487</v>
      </c>
      <c r="O81" s="93"/>
      <c r="P81" s="36" t="s">
        <v>85</v>
      </c>
      <c r="Q81" s="30">
        <f t="shared" si="85"/>
        <v>6.1296334644854004E-2</v>
      </c>
      <c r="R81" s="30">
        <f t="shared" si="68"/>
        <v>5.2460826948298477E-2</v>
      </c>
      <c r="S81" s="22" t="s">
        <v>74</v>
      </c>
      <c r="T81" s="22" t="s">
        <v>74</v>
      </c>
      <c r="U81" s="22" t="s">
        <v>74</v>
      </c>
      <c r="V81" s="22" t="s">
        <v>74</v>
      </c>
      <c r="W81" s="22" t="s">
        <v>74</v>
      </c>
      <c r="X81" s="22" t="s">
        <v>74</v>
      </c>
      <c r="Y81" s="22" t="s">
        <v>74</v>
      </c>
      <c r="Z81" s="30">
        <f t="shared" si="76"/>
        <v>0.88624283840684748</v>
      </c>
      <c r="AB81" s="28">
        <v>20956</v>
      </c>
      <c r="AD81" s="93"/>
      <c r="AE81" s="36" t="s">
        <v>85</v>
      </c>
      <c r="AF81" s="30">
        <f t="shared" si="86"/>
        <v>4.2374498950181333E-2</v>
      </c>
      <c r="AG81" s="30">
        <f>D81/$AB81</f>
        <v>3.626646306547051E-2</v>
      </c>
      <c r="AH81" s="22" t="s">
        <v>74</v>
      </c>
      <c r="AI81" s="22" t="s">
        <v>74</v>
      </c>
      <c r="AJ81" s="22" t="s">
        <v>74</v>
      </c>
      <c r="AK81" s="22" t="s">
        <v>74</v>
      </c>
      <c r="AL81" s="22" t="s">
        <v>74</v>
      </c>
      <c r="AM81" s="22" t="s">
        <v>74</v>
      </c>
      <c r="AN81" s="22" t="s">
        <v>74</v>
      </c>
      <c r="AO81" s="30">
        <f t="shared" si="88"/>
        <v>0.61266463065470511</v>
      </c>
    </row>
    <row r="83" spans="1:41" x14ac:dyDescent="0.2">
      <c r="A83" s="90" t="s">
        <v>22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</row>
    <row r="84" spans="1:41" x14ac:dyDescent="0.2">
      <c r="A84" s="84" t="s">
        <v>127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</row>
    <row r="85" spans="1:41" x14ac:dyDescent="0.2">
      <c r="A85" s="84" t="s">
        <v>112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</row>
  </sheetData>
  <mergeCells count="73">
    <mergeCell ref="A83:AO83"/>
    <mergeCell ref="A84:AO84"/>
    <mergeCell ref="A85:AO85"/>
    <mergeCell ref="AF72:AN72"/>
    <mergeCell ref="AO72:AO73"/>
    <mergeCell ref="A74:A81"/>
    <mergeCell ref="O74:O81"/>
    <mergeCell ref="AD74:AD81"/>
    <mergeCell ref="A72:B73"/>
    <mergeCell ref="C72:K72"/>
    <mergeCell ref="L72:L73"/>
    <mergeCell ref="M72:M73"/>
    <mergeCell ref="O72:P73"/>
    <mergeCell ref="Q72:Y72"/>
    <mergeCell ref="Z72:Z73"/>
    <mergeCell ref="AB72:AB73"/>
    <mergeCell ref="AD72:AE73"/>
    <mergeCell ref="AB58:AB59"/>
    <mergeCell ref="AD58:AE59"/>
    <mergeCell ref="AF58:AN58"/>
    <mergeCell ref="AO58:AO59"/>
    <mergeCell ref="A60:A67"/>
    <mergeCell ref="O60:O67"/>
    <mergeCell ref="AD60:AD67"/>
    <mergeCell ref="A58:B59"/>
    <mergeCell ref="C58:K58"/>
    <mergeCell ref="L58:L59"/>
    <mergeCell ref="M58:M59"/>
    <mergeCell ref="O58:P59"/>
    <mergeCell ref="Q58:Y58"/>
    <mergeCell ref="Z58:Z59"/>
    <mergeCell ref="AF16:AN16"/>
    <mergeCell ref="AO16:AO17"/>
    <mergeCell ref="A18:A25"/>
    <mergeCell ref="O18:O25"/>
    <mergeCell ref="AD18:AD25"/>
    <mergeCell ref="A16:B17"/>
    <mergeCell ref="C16:K16"/>
    <mergeCell ref="L16:L17"/>
    <mergeCell ref="M16:M17"/>
    <mergeCell ref="O16:P17"/>
    <mergeCell ref="Q16:Y16"/>
    <mergeCell ref="Z16:Z17"/>
    <mergeCell ref="AB16:AB17"/>
    <mergeCell ref="AD16:AE17"/>
    <mergeCell ref="Z44:Z45"/>
    <mergeCell ref="O46:O53"/>
    <mergeCell ref="AD30:AE31"/>
    <mergeCell ref="AF30:AN30"/>
    <mergeCell ref="AO30:AO31"/>
    <mergeCell ref="AD32:AD39"/>
    <mergeCell ref="AB30:AB31"/>
    <mergeCell ref="AB44:AB45"/>
    <mergeCell ref="AD44:AE45"/>
    <mergeCell ref="AF44:AN44"/>
    <mergeCell ref="AO44:AO45"/>
    <mergeCell ref="AD46:AD53"/>
    <mergeCell ref="A46:A53"/>
    <mergeCell ref="O30:P31"/>
    <mergeCell ref="Q30:Y30"/>
    <mergeCell ref="Z30:Z31"/>
    <mergeCell ref="A30:B31"/>
    <mergeCell ref="C30:K30"/>
    <mergeCell ref="L30:L31"/>
    <mergeCell ref="M30:M31"/>
    <mergeCell ref="A32:A39"/>
    <mergeCell ref="A44:B45"/>
    <mergeCell ref="C44:K44"/>
    <mergeCell ref="L44:L45"/>
    <mergeCell ref="M44:M45"/>
    <mergeCell ref="O32:O39"/>
    <mergeCell ref="O44:P45"/>
    <mergeCell ref="Q44:Y4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24137-9B72-4FE8-A2D3-BD6E79E3F85D}">
  <sheetPr>
    <pageSetUpPr fitToPage="1"/>
  </sheetPr>
  <dimension ref="A1:Q74"/>
  <sheetViews>
    <sheetView topLeftCell="A25" workbookViewId="0"/>
  </sheetViews>
  <sheetFormatPr defaultRowHeight="12.75" x14ac:dyDescent="0.2"/>
  <cols>
    <col min="11" max="11" width="13.7109375" bestFit="1" customWidth="1"/>
  </cols>
  <sheetData>
    <row r="1" spans="1:17" ht="15" x14ac:dyDescent="0.25">
      <c r="A1" s="15" t="s">
        <v>87</v>
      </c>
      <c r="B1" s="16"/>
      <c r="C1" s="16"/>
      <c r="D1" s="16"/>
      <c r="E1" s="16"/>
      <c r="F1" s="16"/>
      <c r="G1" s="16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 x14ac:dyDescent="0.25">
      <c r="A2" s="15" t="s">
        <v>88</v>
      </c>
      <c r="B2" s="16"/>
      <c r="C2" s="16"/>
      <c r="D2" s="16"/>
      <c r="E2" s="16"/>
      <c r="F2" s="16"/>
      <c r="G2" s="16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x14ac:dyDescent="0.25">
      <c r="A3" s="15" t="s">
        <v>89</v>
      </c>
      <c r="B3" s="16"/>
      <c r="C3" s="16"/>
      <c r="D3" s="16"/>
      <c r="E3" s="16"/>
      <c r="F3" s="16"/>
      <c r="G3" s="16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" x14ac:dyDescent="0.25">
      <c r="A4" s="15" t="s">
        <v>90</v>
      </c>
      <c r="B4" s="16"/>
      <c r="C4" s="16"/>
      <c r="D4" s="16"/>
      <c r="E4" s="16"/>
      <c r="F4" s="16"/>
      <c r="G4" s="16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 x14ac:dyDescent="0.25">
      <c r="A5" s="15" t="s">
        <v>91</v>
      </c>
      <c r="B5" s="16"/>
      <c r="C5" s="16"/>
      <c r="D5" s="16"/>
      <c r="E5" s="16"/>
      <c r="F5" s="16"/>
      <c r="G5" s="16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 x14ac:dyDescent="0.2">
      <c r="A7" s="23" t="s">
        <v>24</v>
      </c>
      <c r="B7" s="14"/>
      <c r="C7" s="14"/>
      <c r="D7" s="14"/>
      <c r="E7" s="14"/>
      <c r="F7" s="14"/>
      <c r="G7" s="14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 x14ac:dyDescent="0.25">
      <c r="A9" s="17" t="s">
        <v>92</v>
      </c>
      <c r="B9" s="18"/>
      <c r="C9" s="18"/>
      <c r="D9" s="18"/>
      <c r="E9" s="18"/>
      <c r="F9" s="1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x14ac:dyDescent="0.25">
      <c r="A10" s="18" t="s">
        <v>94</v>
      </c>
      <c r="B10" s="18"/>
      <c r="C10" s="18"/>
      <c r="D10" s="18"/>
      <c r="E10" s="18"/>
      <c r="F10" s="1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 x14ac:dyDescent="0.25">
      <c r="A11" s="18" t="s">
        <v>95</v>
      </c>
      <c r="B11" s="18"/>
      <c r="C11" s="18"/>
      <c r="D11" s="18"/>
      <c r="E11" s="18"/>
      <c r="F11" s="1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 x14ac:dyDescent="0.25">
      <c r="A12" s="18" t="s">
        <v>96</v>
      </c>
      <c r="B12" s="18"/>
      <c r="C12" s="18"/>
      <c r="D12" s="18"/>
      <c r="E12" s="18"/>
      <c r="F12" s="1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 x14ac:dyDescent="0.25">
      <c r="A13" s="17" t="s">
        <v>120</v>
      </c>
      <c r="B13" s="18"/>
      <c r="C13" s="18"/>
      <c r="D13" s="18"/>
      <c r="E13" s="18"/>
      <c r="F13" s="1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5" spans="1:17" ht="15" x14ac:dyDescent="0.2">
      <c r="A15" s="38" t="s">
        <v>25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8"/>
      <c r="M15" s="38"/>
    </row>
    <row r="16" spans="1:17" ht="13.5" thickBot="1" x14ac:dyDescent="0.25">
      <c r="L16" s="8"/>
    </row>
    <row r="17" spans="1:15" ht="13.5" thickBot="1" x14ac:dyDescent="0.25">
      <c r="A17" s="8"/>
      <c r="B17" s="8"/>
      <c r="C17" s="66" t="s">
        <v>121</v>
      </c>
      <c r="D17" s="67"/>
      <c r="E17" s="67"/>
      <c r="F17" s="67"/>
      <c r="G17" s="67"/>
      <c r="H17" s="67"/>
      <c r="I17" s="67"/>
      <c r="J17" s="67"/>
      <c r="K17" s="68"/>
      <c r="L17" s="8" t="s">
        <v>83</v>
      </c>
      <c r="M17" s="69" t="s">
        <v>2</v>
      </c>
    </row>
    <row r="18" spans="1:15" ht="13.5" thickBot="1" x14ac:dyDescent="0.25">
      <c r="A18" s="8"/>
      <c r="B18" s="8"/>
      <c r="C18" s="12" t="s">
        <v>3</v>
      </c>
      <c r="D18" s="12" t="s">
        <v>5</v>
      </c>
      <c r="E18" s="12" t="s">
        <v>6</v>
      </c>
      <c r="F18" s="12" t="s">
        <v>7</v>
      </c>
      <c r="G18" s="12" t="s">
        <v>8</v>
      </c>
      <c r="H18" s="12" t="s">
        <v>9</v>
      </c>
      <c r="I18" s="12" t="s">
        <v>10</v>
      </c>
      <c r="J18" s="12" t="s">
        <v>4</v>
      </c>
      <c r="K18" s="12" t="s">
        <v>102</v>
      </c>
      <c r="L18" s="8"/>
      <c r="M18" s="70"/>
    </row>
    <row r="19" spans="1:15" ht="13.5" thickBot="1" x14ac:dyDescent="0.25">
      <c r="A19" s="75" t="s">
        <v>12</v>
      </c>
      <c r="B19" s="9" t="s">
        <v>16</v>
      </c>
      <c r="C19" s="2">
        <v>9173</v>
      </c>
      <c r="D19" s="2">
        <v>4128</v>
      </c>
      <c r="E19" s="2">
        <v>1697</v>
      </c>
      <c r="F19" s="2">
        <v>680</v>
      </c>
      <c r="G19" s="2">
        <v>287</v>
      </c>
      <c r="H19" s="2">
        <v>144</v>
      </c>
      <c r="I19" s="2">
        <v>106</v>
      </c>
      <c r="J19" s="2">
        <v>59</v>
      </c>
      <c r="K19" s="2">
        <v>9459</v>
      </c>
      <c r="L19" s="8"/>
      <c r="M19" s="2">
        <f>C19+D19+E19</f>
        <v>14998</v>
      </c>
      <c r="O19" s="40"/>
    </row>
    <row r="20" spans="1:15" ht="13.5" thickBot="1" x14ac:dyDescent="0.25">
      <c r="A20" s="76"/>
      <c r="B20" s="9" t="s">
        <v>17</v>
      </c>
      <c r="C20" s="2">
        <v>9153</v>
      </c>
      <c r="D20" s="2">
        <v>4317</v>
      </c>
      <c r="E20" s="2">
        <v>1786</v>
      </c>
      <c r="F20" s="2">
        <v>784</v>
      </c>
      <c r="G20" s="2">
        <v>333</v>
      </c>
      <c r="H20" s="2">
        <v>180</v>
      </c>
      <c r="I20" s="2">
        <v>133</v>
      </c>
      <c r="J20" s="22" t="s">
        <v>74</v>
      </c>
      <c r="K20" s="2">
        <v>10423</v>
      </c>
      <c r="L20" s="8"/>
      <c r="M20" s="2">
        <f t="shared" ref="M20:M24" si="0">C20+D20+E20</f>
        <v>15256</v>
      </c>
      <c r="O20" s="40"/>
    </row>
    <row r="21" spans="1:15" ht="13.5" thickBot="1" x14ac:dyDescent="0.25">
      <c r="A21" s="76"/>
      <c r="B21" s="9" t="s">
        <v>18</v>
      </c>
      <c r="C21" s="2">
        <v>9071</v>
      </c>
      <c r="D21" s="2">
        <v>4342</v>
      </c>
      <c r="E21" s="2">
        <v>2008</v>
      </c>
      <c r="F21" s="2">
        <v>797</v>
      </c>
      <c r="G21" s="2">
        <v>365</v>
      </c>
      <c r="H21" s="2">
        <v>173</v>
      </c>
      <c r="I21" s="22" t="s">
        <v>74</v>
      </c>
      <c r="J21" s="22" t="s">
        <v>74</v>
      </c>
      <c r="K21" s="2">
        <v>11231</v>
      </c>
      <c r="L21" s="8"/>
      <c r="M21" s="2">
        <f t="shared" si="0"/>
        <v>15421</v>
      </c>
      <c r="O21" s="40"/>
    </row>
    <row r="22" spans="1:15" ht="13.5" thickBot="1" x14ac:dyDescent="0.25">
      <c r="A22" s="76"/>
      <c r="B22" s="9" t="s">
        <v>19</v>
      </c>
      <c r="C22" s="2">
        <v>8691</v>
      </c>
      <c r="D22" s="2">
        <v>4569</v>
      </c>
      <c r="E22" s="2">
        <v>2102</v>
      </c>
      <c r="F22" s="2">
        <v>880</v>
      </c>
      <c r="G22" s="2">
        <v>387</v>
      </c>
      <c r="H22" s="22" t="s">
        <v>74</v>
      </c>
      <c r="I22" s="22" t="s">
        <v>74</v>
      </c>
      <c r="J22" s="22" t="s">
        <v>74</v>
      </c>
      <c r="K22" s="2">
        <v>11671</v>
      </c>
      <c r="L22" s="8"/>
      <c r="M22" s="2">
        <f t="shared" si="0"/>
        <v>15362</v>
      </c>
      <c r="O22" s="40"/>
    </row>
    <row r="23" spans="1:15" ht="13.5" thickBot="1" x14ac:dyDescent="0.25">
      <c r="A23" s="76"/>
      <c r="B23" s="9" t="s">
        <v>20</v>
      </c>
      <c r="C23" s="2">
        <v>8148</v>
      </c>
      <c r="D23" s="2">
        <v>4682</v>
      </c>
      <c r="E23" s="2">
        <v>2113</v>
      </c>
      <c r="F23" s="2">
        <v>893</v>
      </c>
      <c r="G23" s="22" t="s">
        <v>74</v>
      </c>
      <c r="H23" s="22" t="s">
        <v>74</v>
      </c>
      <c r="I23" s="22" t="s">
        <v>74</v>
      </c>
      <c r="J23" s="22" t="s">
        <v>74</v>
      </c>
      <c r="K23" s="2">
        <v>12215</v>
      </c>
      <c r="L23" s="8"/>
      <c r="M23" s="2">
        <f t="shared" si="0"/>
        <v>14943</v>
      </c>
      <c r="O23" s="40"/>
    </row>
    <row r="24" spans="1:15" ht="13.5" thickBot="1" x14ac:dyDescent="0.25">
      <c r="A24" s="76"/>
      <c r="B24" s="9" t="s">
        <v>21</v>
      </c>
      <c r="C24" s="2">
        <v>8317</v>
      </c>
      <c r="D24" s="2">
        <v>4809</v>
      </c>
      <c r="E24" s="2">
        <v>2202</v>
      </c>
      <c r="F24" s="22" t="s">
        <v>74</v>
      </c>
      <c r="G24" s="22" t="s">
        <v>74</v>
      </c>
      <c r="H24" s="22" t="s">
        <v>74</v>
      </c>
      <c r="I24" s="22" t="s">
        <v>74</v>
      </c>
      <c r="J24" s="22" t="s">
        <v>74</v>
      </c>
      <c r="K24" s="2">
        <v>13049</v>
      </c>
      <c r="L24" s="8"/>
      <c r="M24" s="2">
        <f t="shared" si="0"/>
        <v>15328</v>
      </c>
      <c r="O24" s="40"/>
    </row>
    <row r="25" spans="1:15" ht="13.5" thickBot="1" x14ac:dyDescent="0.25">
      <c r="A25" s="76"/>
      <c r="B25" s="9" t="s">
        <v>84</v>
      </c>
      <c r="C25" s="2">
        <v>8762</v>
      </c>
      <c r="D25" s="2">
        <v>4847</v>
      </c>
      <c r="E25" s="22" t="s">
        <v>74</v>
      </c>
      <c r="F25" s="22" t="s">
        <v>74</v>
      </c>
      <c r="G25" s="22" t="s">
        <v>74</v>
      </c>
      <c r="H25" s="22" t="s">
        <v>74</v>
      </c>
      <c r="I25" s="22" t="s">
        <v>74</v>
      </c>
      <c r="J25" s="22" t="s">
        <v>74</v>
      </c>
      <c r="K25" s="2">
        <v>15289</v>
      </c>
      <c r="L25" s="8"/>
      <c r="M25" s="22" t="s">
        <v>74</v>
      </c>
      <c r="O25" s="40"/>
    </row>
    <row r="26" spans="1:15" ht="13.5" thickBot="1" x14ac:dyDescent="0.25">
      <c r="A26" s="77"/>
      <c r="B26" s="9" t="s">
        <v>85</v>
      </c>
      <c r="C26" s="2">
        <v>8869</v>
      </c>
      <c r="D26" s="22" t="s">
        <v>74</v>
      </c>
      <c r="E26" s="22" t="s">
        <v>74</v>
      </c>
      <c r="F26" s="22" t="s">
        <v>74</v>
      </c>
      <c r="G26" s="22" t="s">
        <v>74</v>
      </c>
      <c r="H26" s="22" t="s">
        <v>74</v>
      </c>
      <c r="I26" s="22" t="s">
        <v>74</v>
      </c>
      <c r="J26" s="22" t="s">
        <v>74</v>
      </c>
      <c r="K26" s="2">
        <v>20511</v>
      </c>
      <c r="L26" s="8"/>
      <c r="M26" s="22" t="s">
        <v>74</v>
      </c>
      <c r="O26" s="40"/>
    </row>
    <row r="27" spans="1:15" ht="13.5" thickBo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O27" s="40"/>
    </row>
    <row r="28" spans="1:15" ht="13.9" customHeight="1" thickBot="1" x14ac:dyDescent="0.25">
      <c r="A28" s="74"/>
      <c r="B28" s="74"/>
      <c r="C28" s="66" t="s">
        <v>121</v>
      </c>
      <c r="D28" s="67"/>
      <c r="E28" s="67"/>
      <c r="F28" s="67"/>
      <c r="G28" s="67"/>
      <c r="H28" s="67"/>
      <c r="I28" s="67"/>
      <c r="J28" s="67"/>
      <c r="K28" s="68"/>
      <c r="L28" s="8" t="s">
        <v>86</v>
      </c>
      <c r="M28" s="69" t="s">
        <v>2</v>
      </c>
      <c r="O28" s="40"/>
    </row>
    <row r="29" spans="1:15" ht="13.5" thickBot="1" x14ac:dyDescent="0.25">
      <c r="A29" s="74"/>
      <c r="B29" s="74"/>
      <c r="C29" s="12" t="s">
        <v>3</v>
      </c>
      <c r="D29" s="12" t="s">
        <v>5</v>
      </c>
      <c r="E29" s="12" t="s">
        <v>6</v>
      </c>
      <c r="F29" s="12" t="s">
        <v>7</v>
      </c>
      <c r="G29" s="12" t="s">
        <v>8</v>
      </c>
      <c r="H29" s="12" t="s">
        <v>9</v>
      </c>
      <c r="I29" s="12" t="s">
        <v>10</v>
      </c>
      <c r="J29" s="12" t="s">
        <v>4</v>
      </c>
      <c r="K29" s="12" t="s">
        <v>102</v>
      </c>
      <c r="L29" s="8"/>
      <c r="M29" s="70"/>
      <c r="O29" s="40"/>
    </row>
    <row r="30" spans="1:15" ht="13.5" thickBot="1" x14ac:dyDescent="0.25">
      <c r="A30" s="75" t="s">
        <v>12</v>
      </c>
      <c r="B30" s="9" t="s">
        <v>16</v>
      </c>
      <c r="C30" s="13">
        <v>0.35646834803559629</v>
      </c>
      <c r="D30" s="13">
        <v>0.16041658570706874</v>
      </c>
      <c r="E30" s="13">
        <v>6.5946450083550309E-2</v>
      </c>
      <c r="F30" s="13">
        <v>2.6425212761823341E-2</v>
      </c>
      <c r="G30" s="13">
        <v>1.1152994209769557E-2</v>
      </c>
      <c r="H30" s="13">
        <v>5.5959274083861189E-3</v>
      </c>
      <c r="I30" s="13">
        <v>4.1192243422842265E-3</v>
      </c>
      <c r="J30" s="13">
        <v>2.2927758131582017E-3</v>
      </c>
      <c r="K30" s="13">
        <v>0.36758248163836321</v>
      </c>
      <c r="L30" s="8"/>
      <c r="M30" s="13">
        <v>0.58283138382621535</v>
      </c>
      <c r="O30" s="50"/>
    </row>
    <row r="31" spans="1:15" ht="13.5" thickBot="1" x14ac:dyDescent="0.25">
      <c r="A31" s="76"/>
      <c r="B31" s="9" t="s">
        <v>17</v>
      </c>
      <c r="C31" s="13">
        <v>0.3376369471393264</v>
      </c>
      <c r="D31" s="13">
        <v>0.15924600686119</v>
      </c>
      <c r="E31" s="13">
        <v>6.588217935003135E-2</v>
      </c>
      <c r="F31" s="13">
        <v>2.8920284776273564E-2</v>
      </c>
      <c r="G31" s="13">
        <v>1.2283743406248847E-2</v>
      </c>
      <c r="H31" s="13">
        <v>6.6398613006750529E-3</v>
      </c>
      <c r="I31" s="13">
        <v>4.9061197388321218E-3</v>
      </c>
      <c r="J31" s="22" t="s">
        <v>74</v>
      </c>
      <c r="K31" s="13">
        <v>0.38448485742742261</v>
      </c>
      <c r="L31" s="8"/>
      <c r="M31" s="13">
        <v>0.56276513335054779</v>
      </c>
      <c r="O31" s="50"/>
    </row>
    <row r="32" spans="1:15" ht="13.5" thickBot="1" x14ac:dyDescent="0.25">
      <c r="A32" s="76"/>
      <c r="B32" s="9" t="s">
        <v>18</v>
      </c>
      <c r="C32" s="13">
        <v>0.32411476757065782</v>
      </c>
      <c r="D32" s="13">
        <v>0.15514345946332225</v>
      </c>
      <c r="E32" s="13">
        <v>7.1747597098652943E-2</v>
      </c>
      <c r="F32" s="13">
        <v>2.8477507414156573E-2</v>
      </c>
      <c r="G32" s="13">
        <v>1.3041769392932433E-2</v>
      </c>
      <c r="H32" s="13">
        <v>6.1814413834994815E-3</v>
      </c>
      <c r="I32" s="22" t="s">
        <v>74</v>
      </c>
      <c r="J32" s="22" t="s">
        <v>74</v>
      </c>
      <c r="K32" s="13">
        <v>0.40129345767677849</v>
      </c>
      <c r="L32" s="8"/>
      <c r="M32" s="13">
        <v>0.55100582413263299</v>
      </c>
      <c r="O32" s="50"/>
    </row>
    <row r="33" spans="1:15" ht="13.5" thickBot="1" x14ac:dyDescent="0.25">
      <c r="A33" s="76"/>
      <c r="B33" s="9" t="s">
        <v>19</v>
      </c>
      <c r="C33" s="13">
        <v>0.30710247349823322</v>
      </c>
      <c r="D33" s="13">
        <v>0.16144876325088339</v>
      </c>
      <c r="E33" s="13">
        <v>7.4275618374558303E-2</v>
      </c>
      <c r="F33" s="13">
        <v>3.109540636042403E-2</v>
      </c>
      <c r="G33" s="13">
        <v>1.3674911660777386E-2</v>
      </c>
      <c r="H33" s="22" t="s">
        <v>74</v>
      </c>
      <c r="I33" s="22" t="s">
        <v>74</v>
      </c>
      <c r="J33" s="22" t="s">
        <v>74</v>
      </c>
      <c r="K33" s="13">
        <v>0.41240282685512369</v>
      </c>
      <c r="L33" s="13"/>
      <c r="M33" s="13">
        <v>0.5428268551236749</v>
      </c>
      <c r="O33" s="50"/>
    </row>
    <row r="34" spans="1:15" ht="13.5" thickBot="1" x14ac:dyDescent="0.25">
      <c r="A34" s="76"/>
      <c r="B34" s="9" t="s">
        <v>20</v>
      </c>
      <c r="C34" s="13">
        <v>0.29047092795265766</v>
      </c>
      <c r="D34" s="13">
        <v>0.16691027057858901</v>
      </c>
      <c r="E34" s="13">
        <v>7.5327082813446938E-2</v>
      </c>
      <c r="F34" s="13">
        <v>3.1834872197069625E-2</v>
      </c>
      <c r="G34" s="22" t="s">
        <v>74</v>
      </c>
      <c r="H34" s="22" t="s">
        <v>74</v>
      </c>
      <c r="I34" s="22" t="s">
        <v>74</v>
      </c>
      <c r="J34" s="22" t="s">
        <v>74</v>
      </c>
      <c r="K34" s="13">
        <v>0.43545684645823679</v>
      </c>
      <c r="L34" s="13"/>
      <c r="M34" s="13">
        <v>0.53270828134469361</v>
      </c>
      <c r="O34" s="50"/>
    </row>
    <row r="35" spans="1:15" ht="13.5" thickBot="1" x14ac:dyDescent="0.25">
      <c r="A35" s="76"/>
      <c r="B35" s="9" t="s">
        <v>21</v>
      </c>
      <c r="C35" s="13">
        <v>0.2930894738696832</v>
      </c>
      <c r="D35" s="13">
        <v>0.16946823131409239</v>
      </c>
      <c r="E35" s="13">
        <v>7.7598054762659907E-2</v>
      </c>
      <c r="F35" s="22" t="s">
        <v>74</v>
      </c>
      <c r="G35" s="22" t="s">
        <v>74</v>
      </c>
      <c r="H35" s="22" t="s">
        <v>74</v>
      </c>
      <c r="I35" s="22" t="s">
        <v>74</v>
      </c>
      <c r="J35" s="22" t="s">
        <v>74</v>
      </c>
      <c r="K35" s="13">
        <v>0.4598442400535645</v>
      </c>
      <c r="L35" s="13"/>
      <c r="M35" s="13">
        <v>0.5401557599464355</v>
      </c>
      <c r="O35" s="50"/>
    </row>
    <row r="36" spans="1:15" ht="13.5" thickBot="1" x14ac:dyDescent="0.25">
      <c r="A36" s="76"/>
      <c r="B36" s="9" t="s">
        <v>84</v>
      </c>
      <c r="C36" s="13">
        <v>0.30320437400512146</v>
      </c>
      <c r="D36" s="13">
        <v>0.16772787044086096</v>
      </c>
      <c r="E36" s="22" t="s">
        <v>74</v>
      </c>
      <c r="F36" s="22" t="s">
        <v>74</v>
      </c>
      <c r="G36" s="22" t="s">
        <v>74</v>
      </c>
      <c r="H36" s="22" t="s">
        <v>74</v>
      </c>
      <c r="I36" s="22" t="s">
        <v>74</v>
      </c>
      <c r="J36" s="22" t="s">
        <v>74</v>
      </c>
      <c r="K36" s="13">
        <v>0.52906775555401753</v>
      </c>
      <c r="L36" s="13"/>
      <c r="M36" s="22" t="s">
        <v>74</v>
      </c>
      <c r="O36" s="50"/>
    </row>
    <row r="37" spans="1:15" ht="13.5" thickBot="1" x14ac:dyDescent="0.25">
      <c r="A37" s="77"/>
      <c r="B37" s="9" t="s">
        <v>85</v>
      </c>
      <c r="C37" s="13">
        <v>0.30187202178352623</v>
      </c>
      <c r="D37" s="22" t="s">
        <v>74</v>
      </c>
      <c r="E37" s="22" t="s">
        <v>74</v>
      </c>
      <c r="F37" s="22" t="s">
        <v>74</v>
      </c>
      <c r="G37" s="22" t="s">
        <v>74</v>
      </c>
      <c r="H37" s="22" t="s">
        <v>74</v>
      </c>
      <c r="I37" s="22" t="s">
        <v>74</v>
      </c>
      <c r="J37" s="22" t="s">
        <v>74</v>
      </c>
      <c r="K37" s="13">
        <v>0.69812797821647377</v>
      </c>
      <c r="L37" s="13"/>
      <c r="M37" s="22" t="s">
        <v>74</v>
      </c>
      <c r="O37" s="50"/>
    </row>
    <row r="40" spans="1:15" ht="15" x14ac:dyDescent="0.2">
      <c r="A40" s="38" t="s">
        <v>27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8"/>
      <c r="M40" s="38"/>
    </row>
    <row r="41" spans="1:15" ht="13.5" thickBo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5" ht="13.5" thickBot="1" x14ac:dyDescent="0.25">
      <c r="A42" s="8"/>
      <c r="B42" s="8"/>
      <c r="C42" s="66" t="s">
        <v>121</v>
      </c>
      <c r="D42" s="67"/>
      <c r="E42" s="67"/>
      <c r="F42" s="67"/>
      <c r="G42" s="67"/>
      <c r="H42" s="67"/>
      <c r="I42" s="67"/>
      <c r="J42" s="67"/>
      <c r="K42" s="68"/>
      <c r="L42" s="8" t="s">
        <v>83</v>
      </c>
      <c r="M42" s="69" t="s">
        <v>2</v>
      </c>
    </row>
    <row r="43" spans="1:15" ht="13.5" thickBot="1" x14ac:dyDescent="0.25">
      <c r="A43" s="8"/>
      <c r="B43" s="8"/>
      <c r="C43" s="12" t="s">
        <v>3</v>
      </c>
      <c r="D43" s="12" t="s">
        <v>5</v>
      </c>
      <c r="E43" s="12" t="s">
        <v>6</v>
      </c>
      <c r="F43" s="12" t="s">
        <v>7</v>
      </c>
      <c r="G43" s="12" t="s">
        <v>8</v>
      </c>
      <c r="H43" s="12" t="s">
        <v>9</v>
      </c>
      <c r="I43" s="12" t="s">
        <v>10</v>
      </c>
      <c r="J43" s="12" t="s">
        <v>4</v>
      </c>
      <c r="K43" s="12" t="s">
        <v>102</v>
      </c>
      <c r="L43" s="8"/>
      <c r="M43" s="70"/>
    </row>
    <row r="44" spans="1:15" ht="13.5" thickBot="1" x14ac:dyDescent="0.25">
      <c r="A44" s="75" t="s">
        <v>12</v>
      </c>
      <c r="B44" s="9" t="s">
        <v>16</v>
      </c>
      <c r="C44" s="2">
        <v>7863</v>
      </c>
      <c r="D44" s="2">
        <v>3413</v>
      </c>
      <c r="E44" s="2">
        <v>1633</v>
      </c>
      <c r="F44" s="2">
        <v>594</v>
      </c>
      <c r="G44" s="2">
        <v>287</v>
      </c>
      <c r="H44" s="2">
        <v>121</v>
      </c>
      <c r="I44" s="2">
        <v>54</v>
      </c>
      <c r="J44" s="2">
        <v>22</v>
      </c>
      <c r="K44" s="2">
        <v>7494</v>
      </c>
      <c r="L44" s="8"/>
      <c r="M44" s="2">
        <f>C44+D44+E44</f>
        <v>12909</v>
      </c>
      <c r="O44" s="40"/>
    </row>
    <row r="45" spans="1:15" ht="13.5" thickBot="1" x14ac:dyDescent="0.25">
      <c r="A45" s="76"/>
      <c r="B45" s="9" t="s">
        <v>17</v>
      </c>
      <c r="C45" s="2">
        <v>7815</v>
      </c>
      <c r="D45" s="2">
        <v>3595</v>
      </c>
      <c r="E45" s="2">
        <v>1612</v>
      </c>
      <c r="F45" s="2">
        <v>721</v>
      </c>
      <c r="G45" s="2">
        <v>300</v>
      </c>
      <c r="H45" s="2">
        <v>106</v>
      </c>
      <c r="I45" s="2">
        <v>48</v>
      </c>
      <c r="J45" s="22" t="s">
        <v>74</v>
      </c>
      <c r="K45" s="2">
        <v>7918</v>
      </c>
      <c r="L45" s="8"/>
      <c r="M45" s="2">
        <f t="shared" ref="M45:M49" si="1">C45+D45+E45</f>
        <v>13022</v>
      </c>
      <c r="O45" s="40"/>
    </row>
    <row r="46" spans="1:15" ht="13.5" thickBot="1" x14ac:dyDescent="0.25">
      <c r="A46" s="76"/>
      <c r="B46" s="9" t="s">
        <v>18</v>
      </c>
      <c r="C46" s="2">
        <v>7546</v>
      </c>
      <c r="D46" s="2">
        <v>3675</v>
      </c>
      <c r="E46" s="2">
        <v>1713</v>
      </c>
      <c r="F46" s="2">
        <v>705</v>
      </c>
      <c r="G46" s="2">
        <v>290</v>
      </c>
      <c r="H46" s="2">
        <v>109</v>
      </c>
      <c r="I46" s="22" t="s">
        <v>74</v>
      </c>
      <c r="J46" s="22" t="s">
        <v>74</v>
      </c>
      <c r="K46" s="2">
        <v>8513</v>
      </c>
      <c r="L46" s="8"/>
      <c r="M46" s="2">
        <f t="shared" si="1"/>
        <v>12934</v>
      </c>
      <c r="O46" s="40"/>
    </row>
    <row r="47" spans="1:15" ht="13.5" thickBot="1" x14ac:dyDescent="0.25">
      <c r="A47" s="76"/>
      <c r="B47" s="9" t="s">
        <v>19</v>
      </c>
      <c r="C47" s="2">
        <v>7322</v>
      </c>
      <c r="D47" s="2">
        <v>3680</v>
      </c>
      <c r="E47" s="2">
        <v>1862</v>
      </c>
      <c r="F47" s="2">
        <v>645</v>
      </c>
      <c r="G47" s="2">
        <v>283</v>
      </c>
      <c r="H47" s="22" t="s">
        <v>74</v>
      </c>
      <c r="I47" s="22" t="s">
        <v>74</v>
      </c>
      <c r="J47" s="22" t="s">
        <v>74</v>
      </c>
      <c r="K47" s="2">
        <v>8549</v>
      </c>
      <c r="L47" s="8"/>
      <c r="M47" s="2">
        <f t="shared" si="1"/>
        <v>12864</v>
      </c>
      <c r="O47" s="40"/>
    </row>
    <row r="48" spans="1:15" ht="13.5" thickBot="1" x14ac:dyDescent="0.25">
      <c r="A48" s="76"/>
      <c r="B48" s="9" t="s">
        <v>20</v>
      </c>
      <c r="C48" s="2">
        <v>6745</v>
      </c>
      <c r="D48" s="2">
        <v>3935</v>
      </c>
      <c r="E48" s="2">
        <v>1618</v>
      </c>
      <c r="F48" s="2">
        <v>716</v>
      </c>
      <c r="G48" s="22" t="s">
        <v>74</v>
      </c>
      <c r="H48" s="22" t="s">
        <v>74</v>
      </c>
      <c r="I48" s="22" t="s">
        <v>74</v>
      </c>
      <c r="J48" s="22" t="s">
        <v>74</v>
      </c>
      <c r="K48" s="2">
        <v>9030</v>
      </c>
      <c r="L48" s="8"/>
      <c r="M48" s="2">
        <f t="shared" si="1"/>
        <v>12298</v>
      </c>
      <c r="O48" s="40"/>
    </row>
    <row r="49" spans="1:15" ht="13.5" thickBot="1" x14ac:dyDescent="0.25">
      <c r="A49" s="76"/>
      <c r="B49" s="9" t="s">
        <v>21</v>
      </c>
      <c r="C49" s="2">
        <v>6888</v>
      </c>
      <c r="D49" s="2">
        <v>3799</v>
      </c>
      <c r="E49" s="2">
        <v>1584</v>
      </c>
      <c r="F49" s="22" t="s">
        <v>74</v>
      </c>
      <c r="G49" s="22" t="s">
        <v>74</v>
      </c>
      <c r="H49" s="22" t="s">
        <v>74</v>
      </c>
      <c r="I49" s="22" t="s">
        <v>74</v>
      </c>
      <c r="J49" s="22" t="s">
        <v>74</v>
      </c>
      <c r="K49" s="2">
        <v>9555</v>
      </c>
      <c r="L49" s="8"/>
      <c r="M49" s="2">
        <f t="shared" si="1"/>
        <v>12271</v>
      </c>
      <c r="O49" s="40"/>
    </row>
    <row r="50" spans="1:15" ht="13.5" thickBot="1" x14ac:dyDescent="0.25">
      <c r="A50" s="76"/>
      <c r="B50" s="9" t="s">
        <v>84</v>
      </c>
      <c r="C50" s="2">
        <v>6800</v>
      </c>
      <c r="D50" s="2">
        <v>3663</v>
      </c>
      <c r="E50" s="22" t="s">
        <v>74</v>
      </c>
      <c r="F50" s="22" t="s">
        <v>74</v>
      </c>
      <c r="G50" s="22" t="s">
        <v>74</v>
      </c>
      <c r="H50" s="22" t="s">
        <v>74</v>
      </c>
      <c r="I50" s="22" t="s">
        <v>74</v>
      </c>
      <c r="J50" s="22" t="s">
        <v>74</v>
      </c>
      <c r="K50" s="2">
        <v>11242</v>
      </c>
      <c r="L50" s="8"/>
      <c r="M50" s="22" t="s">
        <v>74</v>
      </c>
      <c r="O50" s="40"/>
    </row>
    <row r="51" spans="1:15" ht="13.5" thickBot="1" x14ac:dyDescent="0.25">
      <c r="A51" s="77"/>
      <c r="B51" s="9" t="s">
        <v>85</v>
      </c>
      <c r="C51" s="2">
        <v>6673</v>
      </c>
      <c r="D51" s="22" t="s">
        <v>74</v>
      </c>
      <c r="E51" s="22" t="s">
        <v>74</v>
      </c>
      <c r="F51" s="22" t="s">
        <v>74</v>
      </c>
      <c r="G51" s="22" t="s">
        <v>74</v>
      </c>
      <c r="H51" s="22" t="s">
        <v>74</v>
      </c>
      <c r="I51" s="22" t="s">
        <v>74</v>
      </c>
      <c r="J51" s="22" t="s">
        <v>74</v>
      </c>
      <c r="K51" s="2">
        <v>15386</v>
      </c>
      <c r="L51" s="8"/>
      <c r="M51" s="22" t="s">
        <v>74</v>
      </c>
      <c r="O51" s="40"/>
    </row>
    <row r="52" spans="1:15" ht="13.5" thickBo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O52" s="40"/>
    </row>
    <row r="53" spans="1:15" ht="13.5" thickBot="1" x14ac:dyDescent="0.25">
      <c r="A53" s="74"/>
      <c r="B53" s="74"/>
      <c r="C53" s="66" t="s">
        <v>121</v>
      </c>
      <c r="D53" s="67"/>
      <c r="E53" s="67"/>
      <c r="F53" s="67"/>
      <c r="G53" s="67"/>
      <c r="H53" s="67"/>
      <c r="I53" s="67"/>
      <c r="J53" s="67"/>
      <c r="K53" s="68"/>
      <c r="L53" s="8" t="s">
        <v>86</v>
      </c>
      <c r="M53" s="69" t="s">
        <v>2</v>
      </c>
      <c r="O53" s="40"/>
    </row>
    <row r="54" spans="1:15" ht="13.5" thickBot="1" x14ac:dyDescent="0.25">
      <c r="A54" s="74"/>
      <c r="B54" s="74"/>
      <c r="C54" s="12" t="s">
        <v>3</v>
      </c>
      <c r="D54" s="12" t="s">
        <v>5</v>
      </c>
      <c r="E54" s="12" t="s">
        <v>6</v>
      </c>
      <c r="F54" s="12" t="s">
        <v>7</v>
      </c>
      <c r="G54" s="12" t="s">
        <v>8</v>
      </c>
      <c r="H54" s="12" t="s">
        <v>9</v>
      </c>
      <c r="I54" s="12" t="s">
        <v>10</v>
      </c>
      <c r="J54" s="12" t="s">
        <v>4</v>
      </c>
      <c r="K54" s="12" t="s">
        <v>102</v>
      </c>
      <c r="L54" s="8"/>
      <c r="M54" s="70"/>
      <c r="O54" s="40"/>
    </row>
    <row r="55" spans="1:15" ht="13.5" thickBot="1" x14ac:dyDescent="0.25">
      <c r="A55" s="75" t="s">
        <v>12</v>
      </c>
      <c r="B55" s="9" t="s">
        <v>16</v>
      </c>
      <c r="C55" s="13">
        <v>0.36604441134025417</v>
      </c>
      <c r="D55" s="13">
        <v>0.15888459568921373</v>
      </c>
      <c r="E55" s="13">
        <v>7.6020669428797538E-2</v>
      </c>
      <c r="F55" s="13">
        <v>2.7652343931846748E-2</v>
      </c>
      <c r="G55" s="13">
        <v>1.3360644290303059E-2</v>
      </c>
      <c r="H55" s="13">
        <v>5.632884875005819E-3</v>
      </c>
      <c r="I55" s="13">
        <v>2.5138494483497044E-3</v>
      </c>
      <c r="J55" s="13">
        <v>1.0241608863646944E-3</v>
      </c>
      <c r="K55" s="13">
        <v>0.34886644010986451</v>
      </c>
      <c r="L55" s="8"/>
      <c r="M55" s="13">
        <f>C55+D55+E55</f>
        <v>0.60094967645826536</v>
      </c>
      <c r="O55" s="50"/>
    </row>
    <row r="56" spans="1:15" ht="13.5" thickBot="1" x14ac:dyDescent="0.25">
      <c r="A56" s="76"/>
      <c r="B56" s="9" t="s">
        <v>17</v>
      </c>
      <c r="C56" s="13">
        <v>0.35338005878363105</v>
      </c>
      <c r="D56" s="13">
        <v>0.16255934885824103</v>
      </c>
      <c r="E56" s="13">
        <v>7.2891702464390681E-2</v>
      </c>
      <c r="F56" s="13">
        <v>3.260230612706308E-2</v>
      </c>
      <c r="G56" s="13">
        <v>1.3565453312231517E-2</v>
      </c>
      <c r="H56" s="13">
        <v>4.793126836988469E-3</v>
      </c>
      <c r="I56" s="13">
        <v>2.1704725299570428E-3</v>
      </c>
      <c r="J56" s="22" t="s">
        <v>74</v>
      </c>
      <c r="K56" s="13">
        <v>0.3580375310874972</v>
      </c>
      <c r="L56" s="8"/>
      <c r="M56" s="13">
        <f t="shared" ref="M56:M60" si="2">C56+D56+E56</f>
        <v>0.58883111010626277</v>
      </c>
      <c r="O56" s="50"/>
    </row>
    <row r="57" spans="1:15" ht="13.5" thickBot="1" x14ac:dyDescent="0.25">
      <c r="A57" s="76"/>
      <c r="B57" s="9" t="s">
        <v>18</v>
      </c>
      <c r="C57" s="13">
        <v>0.33461930734778944</v>
      </c>
      <c r="D57" s="13">
        <v>0.16296394838366371</v>
      </c>
      <c r="E57" s="13">
        <v>7.5961154715977114E-2</v>
      </c>
      <c r="F57" s="13">
        <v>3.1262471730743646E-2</v>
      </c>
      <c r="G57" s="13">
        <v>1.2859740144561217E-2</v>
      </c>
      <c r="H57" s="13">
        <v>4.8334885370936989E-3</v>
      </c>
      <c r="I57" s="22" t="s">
        <v>74</v>
      </c>
      <c r="J57" s="22" t="s">
        <v>74</v>
      </c>
      <c r="K57" s="13">
        <v>0.37749988914017119</v>
      </c>
      <c r="L57" s="8"/>
      <c r="M57" s="13">
        <f t="shared" si="2"/>
        <v>0.57354441044743021</v>
      </c>
      <c r="O57" s="50"/>
    </row>
    <row r="58" spans="1:15" ht="13.5" thickBot="1" x14ac:dyDescent="0.25">
      <c r="A58" s="76"/>
      <c r="B58" s="9" t="s">
        <v>19</v>
      </c>
      <c r="C58" s="13">
        <v>0.32773823911194666</v>
      </c>
      <c r="D58" s="13">
        <v>0.16471957387762409</v>
      </c>
      <c r="E58" s="13">
        <v>8.3344523521776112E-2</v>
      </c>
      <c r="F58" s="13">
        <v>2.8870686182355311E-2</v>
      </c>
      <c r="G58" s="13">
        <v>1.2667293317219462E-2</v>
      </c>
      <c r="H58" s="22" t="s">
        <v>74</v>
      </c>
      <c r="I58" s="22" t="s">
        <v>74</v>
      </c>
      <c r="J58" s="22" t="s">
        <v>74</v>
      </c>
      <c r="K58" s="13">
        <v>0.3826596839890784</v>
      </c>
      <c r="L58" s="13"/>
      <c r="M58" s="13">
        <f t="shared" si="2"/>
        <v>0.57580233651134682</v>
      </c>
      <c r="O58" s="50"/>
    </row>
    <row r="59" spans="1:15" ht="13.5" thickBot="1" x14ac:dyDescent="0.25">
      <c r="A59" s="76"/>
      <c r="B59" s="9" t="s">
        <v>20</v>
      </c>
      <c r="C59" s="13">
        <v>0.30597895118853202</v>
      </c>
      <c r="D59" s="13">
        <v>0.17850662311740156</v>
      </c>
      <c r="E59" s="13">
        <v>7.3398657230992564E-2</v>
      </c>
      <c r="F59" s="13">
        <v>3.2480493558337868E-2</v>
      </c>
      <c r="G59" s="22" t="s">
        <v>74</v>
      </c>
      <c r="H59" s="22" t="s">
        <v>74</v>
      </c>
      <c r="I59" s="22" t="s">
        <v>74</v>
      </c>
      <c r="J59" s="22" t="s">
        <v>74</v>
      </c>
      <c r="K59" s="13">
        <v>0.409635274904736</v>
      </c>
      <c r="L59" s="13"/>
      <c r="M59" s="13">
        <f t="shared" si="2"/>
        <v>0.55788423153692612</v>
      </c>
      <c r="O59" s="50"/>
    </row>
    <row r="60" spans="1:15" ht="13.5" thickBot="1" x14ac:dyDescent="0.25">
      <c r="A60" s="76"/>
      <c r="B60" s="9" t="s">
        <v>21</v>
      </c>
      <c r="C60" s="13">
        <v>0.31558691468890315</v>
      </c>
      <c r="D60" s="13">
        <v>0.1740584623843123</v>
      </c>
      <c r="E60" s="13">
        <v>7.257399431870247E-2</v>
      </c>
      <c r="F60" s="22" t="s">
        <v>74</v>
      </c>
      <c r="G60" s="22" t="s">
        <v>74</v>
      </c>
      <c r="H60" s="22" t="s">
        <v>74</v>
      </c>
      <c r="I60" s="22" t="s">
        <v>74</v>
      </c>
      <c r="J60" s="22" t="s">
        <v>74</v>
      </c>
      <c r="K60" s="13">
        <v>0.43778062860808209</v>
      </c>
      <c r="L60" s="13"/>
      <c r="M60" s="13">
        <f t="shared" si="2"/>
        <v>0.56221937139191791</v>
      </c>
      <c r="O60" s="50"/>
    </row>
    <row r="61" spans="1:15" ht="13.5" thickBot="1" x14ac:dyDescent="0.25">
      <c r="A61" s="76"/>
      <c r="B61" s="9" t="s">
        <v>84</v>
      </c>
      <c r="C61" s="13">
        <v>0.31329186823312599</v>
      </c>
      <c r="D61" s="13">
        <v>0.16876295784381479</v>
      </c>
      <c r="E61" s="22" t="s">
        <v>74</v>
      </c>
      <c r="F61" s="22" t="s">
        <v>74</v>
      </c>
      <c r="G61" s="22" t="s">
        <v>74</v>
      </c>
      <c r="H61" s="22" t="s">
        <v>74</v>
      </c>
      <c r="I61" s="22" t="s">
        <v>74</v>
      </c>
      <c r="J61" s="22" t="s">
        <v>74</v>
      </c>
      <c r="K61" s="13">
        <v>0.51794517392305917</v>
      </c>
      <c r="L61" s="13"/>
      <c r="M61" s="22" t="s">
        <v>74</v>
      </c>
      <c r="O61" s="50"/>
    </row>
    <row r="62" spans="1:15" ht="13.5" thickBot="1" x14ac:dyDescent="0.25">
      <c r="A62" s="77"/>
      <c r="B62" s="9" t="s">
        <v>85</v>
      </c>
      <c r="C62" s="13">
        <v>0.30250691327802709</v>
      </c>
      <c r="D62" s="22" t="s">
        <v>74</v>
      </c>
      <c r="E62" s="22" t="s">
        <v>74</v>
      </c>
      <c r="F62" s="22" t="s">
        <v>74</v>
      </c>
      <c r="G62" s="22" t="s">
        <v>74</v>
      </c>
      <c r="H62" s="22" t="s">
        <v>74</v>
      </c>
      <c r="I62" s="22" t="s">
        <v>74</v>
      </c>
      <c r="J62" s="22" t="s">
        <v>74</v>
      </c>
      <c r="K62" s="13">
        <v>0.69749308672197285</v>
      </c>
      <c r="L62" s="13"/>
      <c r="M62" s="22" t="s">
        <v>74</v>
      </c>
      <c r="O62" s="50"/>
    </row>
    <row r="65" spans="1:9" x14ac:dyDescent="0.2">
      <c r="A65" s="64" t="s">
        <v>97</v>
      </c>
      <c r="B65" s="64"/>
      <c r="C65" s="64"/>
      <c r="D65" s="64"/>
      <c r="E65" s="64"/>
      <c r="F65" s="64"/>
      <c r="G65" s="64"/>
      <c r="H65" s="64"/>
      <c r="I65" s="64"/>
    </row>
    <row r="66" spans="1:9" x14ac:dyDescent="0.2">
      <c r="A66" s="64"/>
      <c r="B66" s="64"/>
      <c r="C66" s="64"/>
      <c r="D66" s="64"/>
      <c r="E66" s="64"/>
      <c r="F66" s="64"/>
      <c r="G66" s="64"/>
      <c r="H66" s="64"/>
      <c r="I66" s="64"/>
    </row>
    <row r="67" spans="1:9" x14ac:dyDescent="0.2">
      <c r="A67" s="59"/>
      <c r="B67" s="59"/>
      <c r="C67" s="59"/>
      <c r="D67" s="59"/>
      <c r="E67" s="59"/>
      <c r="F67" s="59"/>
      <c r="G67" s="59"/>
      <c r="H67" s="59"/>
      <c r="I67" s="59"/>
    </row>
    <row r="68" spans="1:9" x14ac:dyDescent="0.2">
      <c r="A68" s="64" t="s">
        <v>98</v>
      </c>
      <c r="B68" s="64"/>
      <c r="C68" s="64"/>
      <c r="D68" s="64"/>
      <c r="E68" s="64"/>
      <c r="F68" s="64"/>
      <c r="G68" s="64"/>
      <c r="H68" s="64"/>
      <c r="I68" s="64"/>
    </row>
    <row r="69" spans="1:9" x14ac:dyDescent="0.2">
      <c r="A69" s="64"/>
      <c r="B69" s="64"/>
      <c r="C69" s="64"/>
      <c r="D69" s="64"/>
      <c r="E69" s="64"/>
      <c r="F69" s="64"/>
      <c r="G69" s="64"/>
      <c r="H69" s="64"/>
      <c r="I69" s="64"/>
    </row>
    <row r="70" spans="1:9" x14ac:dyDescent="0.2">
      <c r="A70" s="58"/>
      <c r="B70" s="58"/>
      <c r="C70" s="58"/>
      <c r="D70" s="58"/>
      <c r="E70" s="58"/>
      <c r="F70" s="58"/>
      <c r="G70" s="58"/>
      <c r="H70" s="58"/>
      <c r="I70" s="58"/>
    </row>
    <row r="71" spans="1:9" x14ac:dyDescent="0.2">
      <c r="A71" s="63" t="s">
        <v>99</v>
      </c>
      <c r="B71" s="63"/>
      <c r="C71" s="63"/>
      <c r="D71" s="63"/>
      <c r="E71" s="63"/>
      <c r="F71" s="63"/>
      <c r="G71" s="63"/>
      <c r="H71" s="63"/>
      <c r="I71" s="63"/>
    </row>
    <row r="72" spans="1:9" x14ac:dyDescent="0.2">
      <c r="A72" s="58"/>
      <c r="B72" s="58"/>
      <c r="C72" s="58"/>
      <c r="D72" s="58"/>
      <c r="E72" s="58"/>
      <c r="F72" s="58"/>
      <c r="G72" s="58"/>
      <c r="H72" s="58"/>
      <c r="I72" s="58"/>
    </row>
    <row r="73" spans="1:9" x14ac:dyDescent="0.2">
      <c r="A73" s="65" t="s">
        <v>100</v>
      </c>
      <c r="B73" s="65"/>
      <c r="C73" s="65"/>
      <c r="D73" s="65"/>
      <c r="E73" s="65"/>
      <c r="F73" s="65"/>
      <c r="G73" s="65"/>
      <c r="H73" s="65"/>
      <c r="I73" s="65"/>
    </row>
    <row r="74" spans="1:9" x14ac:dyDescent="0.2">
      <c r="A74" s="65" t="s">
        <v>101</v>
      </c>
      <c r="B74" s="65"/>
      <c r="C74" s="65"/>
      <c r="D74" s="65"/>
      <c r="E74" s="65"/>
      <c r="F74" s="65"/>
      <c r="G74" s="65"/>
      <c r="H74" s="65"/>
      <c r="I74" s="65"/>
    </row>
  </sheetData>
  <mergeCells count="19">
    <mergeCell ref="A65:I66"/>
    <mergeCell ref="A68:I69"/>
    <mergeCell ref="A71:I71"/>
    <mergeCell ref="A73:I73"/>
    <mergeCell ref="A74:I74"/>
    <mergeCell ref="A55:A62"/>
    <mergeCell ref="A30:A37"/>
    <mergeCell ref="C42:K42"/>
    <mergeCell ref="M42:M43"/>
    <mergeCell ref="A44:A51"/>
    <mergeCell ref="A53:B54"/>
    <mergeCell ref="C53:K53"/>
    <mergeCell ref="M53:M54"/>
    <mergeCell ref="C17:K17"/>
    <mergeCell ref="M17:M18"/>
    <mergeCell ref="A19:A26"/>
    <mergeCell ref="A28:B29"/>
    <mergeCell ref="C28:K28"/>
    <mergeCell ref="M28:M29"/>
  </mergeCells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294C4-29D7-4812-B790-B9F8EA0D658C}">
  <dimension ref="A1:X47"/>
  <sheetViews>
    <sheetView topLeftCell="A4" workbookViewId="0"/>
  </sheetViews>
  <sheetFormatPr defaultRowHeight="12.75" x14ac:dyDescent="0.2"/>
  <cols>
    <col min="1" max="1" width="7.28515625" customWidth="1"/>
    <col min="3" max="7" width="10.7109375" customWidth="1"/>
    <col min="8" max="8" width="6.28515625" customWidth="1"/>
    <col min="9" max="9" width="6.85546875" customWidth="1"/>
    <col min="11" max="15" width="11.5703125" customWidth="1"/>
  </cols>
  <sheetData>
    <row r="1" spans="1:8" ht="15" x14ac:dyDescent="0.25">
      <c r="A1" s="15" t="s">
        <v>87</v>
      </c>
      <c r="B1" s="16"/>
      <c r="C1" s="16"/>
      <c r="D1" s="16"/>
      <c r="E1" s="16"/>
      <c r="F1" s="16"/>
      <c r="G1" s="16"/>
    </row>
    <row r="2" spans="1:8" ht="15" x14ac:dyDescent="0.25">
      <c r="A2" s="15" t="s">
        <v>88</v>
      </c>
      <c r="B2" s="16"/>
      <c r="C2" s="16"/>
      <c r="D2" s="16"/>
      <c r="E2" s="16"/>
      <c r="F2" s="16"/>
      <c r="G2" s="16"/>
    </row>
    <row r="3" spans="1:8" ht="15" x14ac:dyDescent="0.25">
      <c r="A3" s="15" t="s">
        <v>89</v>
      </c>
      <c r="B3" s="16"/>
      <c r="C3" s="16"/>
      <c r="D3" s="16"/>
      <c r="E3" s="16"/>
      <c r="F3" s="16"/>
      <c r="G3" s="16"/>
    </row>
    <row r="4" spans="1:8" ht="15" x14ac:dyDescent="0.25">
      <c r="A4" s="15" t="s">
        <v>90</v>
      </c>
      <c r="B4" s="16"/>
      <c r="C4" s="16"/>
      <c r="D4" s="16"/>
      <c r="E4" s="16"/>
      <c r="F4" s="16"/>
      <c r="G4" s="16"/>
    </row>
    <row r="5" spans="1:8" ht="15" x14ac:dyDescent="0.25">
      <c r="A5" s="15" t="s">
        <v>91</v>
      </c>
      <c r="B5" s="16"/>
      <c r="C5" s="16"/>
      <c r="D5" s="16"/>
      <c r="E5" s="16"/>
      <c r="F5" s="16"/>
      <c r="G5" s="16"/>
    </row>
    <row r="6" spans="1:8" x14ac:dyDescent="0.2">
      <c r="A6" s="6"/>
      <c r="B6" s="6"/>
      <c r="C6" s="6"/>
      <c r="D6" s="6"/>
      <c r="E6" s="6"/>
      <c r="F6" s="6"/>
      <c r="G6" s="6"/>
    </row>
    <row r="7" spans="1:8" ht="15" x14ac:dyDescent="0.2">
      <c r="A7" s="23" t="s">
        <v>30</v>
      </c>
      <c r="B7" s="14"/>
      <c r="C7" s="14"/>
      <c r="D7" s="14"/>
      <c r="E7" s="14"/>
      <c r="F7" s="14"/>
      <c r="G7" s="14"/>
    </row>
    <row r="8" spans="1:8" x14ac:dyDescent="0.2">
      <c r="A8" s="6"/>
      <c r="B8" s="6"/>
      <c r="C8" s="6"/>
      <c r="D8" s="6"/>
      <c r="E8" s="6"/>
      <c r="F8" s="6"/>
      <c r="G8" s="6"/>
    </row>
    <row r="9" spans="1:8" ht="15" x14ac:dyDescent="0.25">
      <c r="A9" s="17" t="s">
        <v>92</v>
      </c>
      <c r="B9" s="18"/>
      <c r="C9" s="18"/>
      <c r="D9" s="18"/>
      <c r="E9" s="18"/>
      <c r="F9" s="18"/>
      <c r="G9" s="6"/>
    </row>
    <row r="10" spans="1:8" ht="15" x14ac:dyDescent="0.25">
      <c r="A10" s="18" t="s">
        <v>94</v>
      </c>
      <c r="B10" s="18"/>
      <c r="C10" s="18"/>
      <c r="D10" s="18"/>
      <c r="E10" s="18"/>
      <c r="F10" s="18"/>
      <c r="G10" s="6"/>
    </row>
    <row r="11" spans="1:8" ht="15" x14ac:dyDescent="0.25">
      <c r="A11" s="18" t="s">
        <v>95</v>
      </c>
      <c r="B11" s="18"/>
      <c r="C11" s="18"/>
      <c r="D11" s="18"/>
      <c r="E11" s="18"/>
      <c r="F11" s="18"/>
      <c r="G11" s="6"/>
    </row>
    <row r="12" spans="1:8" ht="15" x14ac:dyDescent="0.25">
      <c r="A12" s="18" t="s">
        <v>96</v>
      </c>
      <c r="B12" s="18"/>
      <c r="C12" s="18"/>
      <c r="D12" s="18"/>
      <c r="E12" s="18"/>
      <c r="F12" s="18"/>
      <c r="G12" s="6"/>
    </row>
    <row r="13" spans="1:8" ht="15" x14ac:dyDescent="0.25">
      <c r="A13" s="17" t="s">
        <v>93</v>
      </c>
      <c r="B13" s="18"/>
      <c r="C13" s="18"/>
      <c r="D13" s="18"/>
      <c r="E13" s="18"/>
      <c r="F13" s="18"/>
      <c r="G13" s="6"/>
    </row>
    <row r="15" spans="1:8" ht="15" x14ac:dyDescent="0.2">
      <c r="A15" s="38" t="s">
        <v>31</v>
      </c>
      <c r="B15" s="38"/>
      <c r="C15" s="38"/>
      <c r="D15" s="38"/>
      <c r="E15" s="38"/>
      <c r="F15" s="38"/>
      <c r="G15" s="38"/>
      <c r="H15" s="38"/>
    </row>
    <row r="16" spans="1:8" ht="13.5" thickBot="1" x14ac:dyDescent="0.25"/>
    <row r="17" spans="1:24" ht="34.5" thickBot="1" x14ac:dyDescent="0.25">
      <c r="A17" s="6"/>
      <c r="B17" s="6"/>
      <c r="C17" s="82" t="s">
        <v>32</v>
      </c>
      <c r="D17" s="83"/>
      <c r="E17" s="82" t="s">
        <v>33</v>
      </c>
      <c r="F17" s="83"/>
      <c r="G17" s="39" t="s">
        <v>34</v>
      </c>
      <c r="I17" s="6"/>
      <c r="J17" s="6"/>
      <c r="K17" s="82" t="s">
        <v>107</v>
      </c>
      <c r="L17" s="83"/>
      <c r="M17" s="82" t="s">
        <v>108</v>
      </c>
      <c r="N17" s="83"/>
      <c r="O17" s="39" t="s">
        <v>109</v>
      </c>
      <c r="Q17" s="8"/>
    </row>
    <row r="18" spans="1:24" ht="23.25" thickBot="1" x14ac:dyDescent="0.25">
      <c r="A18" s="6"/>
      <c r="B18" s="6"/>
      <c r="C18" s="39" t="s">
        <v>3</v>
      </c>
      <c r="D18" s="39" t="s">
        <v>35</v>
      </c>
      <c r="E18" s="39" t="s">
        <v>3</v>
      </c>
      <c r="F18" s="39" t="s">
        <v>35</v>
      </c>
      <c r="G18" s="39" t="s">
        <v>26</v>
      </c>
      <c r="I18" s="6"/>
      <c r="J18" s="6"/>
      <c r="K18" s="39" t="s">
        <v>3</v>
      </c>
      <c r="L18" s="39" t="s">
        <v>35</v>
      </c>
      <c r="M18" s="39" t="s">
        <v>3</v>
      </c>
      <c r="N18" s="39" t="s">
        <v>35</v>
      </c>
      <c r="O18" s="39" t="s">
        <v>26</v>
      </c>
      <c r="Q18" s="8"/>
    </row>
    <row r="19" spans="1:24" ht="13.5" thickBot="1" x14ac:dyDescent="0.25">
      <c r="A19" s="79" t="s">
        <v>106</v>
      </c>
      <c r="B19" s="7" t="s">
        <v>16</v>
      </c>
      <c r="C19" s="2">
        <v>20</v>
      </c>
      <c r="D19" s="2">
        <v>196</v>
      </c>
      <c r="E19" s="2">
        <v>9187</v>
      </c>
      <c r="F19" s="2">
        <v>7104</v>
      </c>
      <c r="G19" s="2">
        <v>9247</v>
      </c>
      <c r="I19" s="79" t="s">
        <v>106</v>
      </c>
      <c r="J19" s="7" t="s">
        <v>16</v>
      </c>
      <c r="K19" s="3">
        <v>7.7657839558903472E-4</v>
      </c>
      <c r="L19" s="3">
        <v>7.6104682767725402E-3</v>
      </c>
      <c r="M19" s="3">
        <v>0.35672128601382308</v>
      </c>
      <c r="N19" s="3">
        <v>0.27584064611322512</v>
      </c>
      <c r="O19" s="3">
        <v>0.35905102120059018</v>
      </c>
      <c r="Q19" s="40"/>
    </row>
    <row r="20" spans="1:24" ht="13.5" thickBot="1" x14ac:dyDescent="0.25">
      <c r="A20" s="80"/>
      <c r="B20" s="7" t="s">
        <v>17</v>
      </c>
      <c r="C20" s="2">
        <v>7</v>
      </c>
      <c r="D20" s="2">
        <v>247</v>
      </c>
      <c r="E20" s="2">
        <v>9157</v>
      </c>
      <c r="F20" s="2">
        <v>7537</v>
      </c>
      <c r="G20" s="2">
        <v>10178</v>
      </c>
      <c r="I20" s="80"/>
      <c r="J20" s="7" t="s">
        <v>17</v>
      </c>
      <c r="K20" s="3">
        <v>2.5805500258055001E-4</v>
      </c>
      <c r="L20" s="3">
        <v>9.1056550910565501E-3</v>
      </c>
      <c r="M20" s="3">
        <v>0.33757280837572806</v>
      </c>
      <c r="N20" s="3">
        <v>0.27785150777851508</v>
      </c>
      <c r="O20" s="3">
        <v>0.37521197375211973</v>
      </c>
      <c r="Q20" s="40"/>
    </row>
    <row r="21" spans="1:24" ht="13.5" thickBot="1" x14ac:dyDescent="0.25">
      <c r="A21" s="80"/>
      <c r="B21" s="7" t="s">
        <v>18</v>
      </c>
      <c r="C21" s="2">
        <v>12</v>
      </c>
      <c r="D21" s="2">
        <v>226</v>
      </c>
      <c r="E21" s="2">
        <v>9074</v>
      </c>
      <c r="F21" s="2">
        <v>7692</v>
      </c>
      <c r="G21" s="2">
        <v>11004</v>
      </c>
      <c r="I21" s="80"/>
      <c r="J21" s="7" t="s">
        <v>18</v>
      </c>
      <c r="K21" s="3">
        <v>4.2844901456726652E-4</v>
      </c>
      <c r="L21" s="3">
        <v>8.0691231076835193E-3</v>
      </c>
      <c r="M21" s="3">
        <v>0.32397886318194802</v>
      </c>
      <c r="N21" s="3">
        <v>0.2746358183376178</v>
      </c>
      <c r="O21" s="3">
        <v>0.39288774635818335</v>
      </c>
      <c r="Q21" s="40"/>
    </row>
    <row r="22" spans="1:24" ht="13.5" thickBot="1" x14ac:dyDescent="0.25">
      <c r="A22" s="80"/>
      <c r="B22" s="7" t="s">
        <v>19</v>
      </c>
      <c r="C22" s="2">
        <v>6</v>
      </c>
      <c r="D22" s="2">
        <v>178</v>
      </c>
      <c r="E22" s="2">
        <v>8694</v>
      </c>
      <c r="F22" s="2">
        <v>7944</v>
      </c>
      <c r="G22" s="2">
        <v>11494</v>
      </c>
      <c r="I22" s="80"/>
      <c r="J22" s="7" t="s">
        <v>19</v>
      </c>
      <c r="K22" s="3">
        <v>2.1189433535810144E-4</v>
      </c>
      <c r="L22" s="3">
        <v>6.286198615623676E-3</v>
      </c>
      <c r="M22" s="3">
        <v>0.30703489193388894</v>
      </c>
      <c r="N22" s="3">
        <v>0.28054810001412628</v>
      </c>
      <c r="O22" s="3">
        <v>0.40591891510100298</v>
      </c>
      <c r="Q22" s="40"/>
    </row>
    <row r="23" spans="1:24" ht="13.5" thickBot="1" x14ac:dyDescent="0.25">
      <c r="A23" s="80"/>
      <c r="B23" s="7" t="s">
        <v>20</v>
      </c>
      <c r="C23" s="2">
        <v>10</v>
      </c>
      <c r="D23" s="2">
        <v>169</v>
      </c>
      <c r="E23" s="2">
        <v>8153</v>
      </c>
      <c r="F23" s="2">
        <v>7701</v>
      </c>
      <c r="G23" s="2">
        <v>12047</v>
      </c>
      <c r="I23" s="80"/>
      <c r="J23" s="7" t="s">
        <v>20</v>
      </c>
      <c r="K23" s="3">
        <v>3.5612535612535614E-4</v>
      </c>
      <c r="L23" s="3">
        <v>6.0185185185185185E-3</v>
      </c>
      <c r="M23" s="3">
        <v>0.29034900284900284</v>
      </c>
      <c r="N23" s="3">
        <v>0.27425213675213678</v>
      </c>
      <c r="O23" s="3">
        <v>0.42902421652421652</v>
      </c>
      <c r="Q23" s="40"/>
    </row>
    <row r="24" spans="1:24" ht="13.5" thickBot="1" x14ac:dyDescent="0.25">
      <c r="A24" s="80"/>
      <c r="B24" s="7" t="s">
        <v>21</v>
      </c>
      <c r="C24" s="2">
        <v>11</v>
      </c>
      <c r="D24" s="2">
        <v>139</v>
      </c>
      <c r="E24" s="2">
        <v>8323</v>
      </c>
      <c r="F24" s="2">
        <v>7022</v>
      </c>
      <c r="G24" s="2">
        <v>12905</v>
      </c>
      <c r="I24" s="80"/>
      <c r="J24" s="7" t="s">
        <v>21</v>
      </c>
      <c r="K24" s="3">
        <v>3.8732394366197182E-4</v>
      </c>
      <c r="L24" s="3">
        <v>4.8943661971830987E-3</v>
      </c>
      <c r="M24" s="3">
        <v>0.29306338028169016</v>
      </c>
      <c r="N24" s="3">
        <v>0.24725352112676055</v>
      </c>
      <c r="O24" s="3">
        <v>0.4544014084507042</v>
      </c>
      <c r="Q24" s="40"/>
    </row>
    <row r="25" spans="1:24" ht="13.5" thickBot="1" x14ac:dyDescent="0.25">
      <c r="A25" s="80"/>
      <c r="B25" s="7" t="s">
        <v>84</v>
      </c>
      <c r="C25" s="2">
        <v>14</v>
      </c>
      <c r="D25" s="2">
        <v>85</v>
      </c>
      <c r="E25" s="2">
        <v>8770</v>
      </c>
      <c r="F25" s="2">
        <v>4853</v>
      </c>
      <c r="G25" s="2">
        <v>15204</v>
      </c>
      <c r="I25" s="80"/>
      <c r="J25" s="7" t="s">
        <v>84</v>
      </c>
      <c r="K25" s="3">
        <v>4.8399363894074536E-4</v>
      </c>
      <c r="L25" s="3">
        <v>2.9385328078545252E-3</v>
      </c>
      <c r="M25" s="3">
        <v>0.30318744382216689</v>
      </c>
      <c r="N25" s="3">
        <v>0.16777293784138836</v>
      </c>
      <c r="O25" s="3">
        <v>0.52561709188964945</v>
      </c>
      <c r="Q25" s="40"/>
    </row>
    <row r="26" spans="1:24" ht="13.5" thickBot="1" x14ac:dyDescent="0.25">
      <c r="A26" s="81"/>
      <c r="B26" s="7" t="s">
        <v>85</v>
      </c>
      <c r="C26" s="2">
        <v>10</v>
      </c>
      <c r="D26" s="22" t="s">
        <v>74</v>
      </c>
      <c r="E26" s="2">
        <v>8880</v>
      </c>
      <c r="F26" s="22" t="s">
        <v>74</v>
      </c>
      <c r="G26" s="2">
        <v>20519</v>
      </c>
      <c r="I26" s="81"/>
      <c r="J26" s="7" t="s">
        <v>85</v>
      </c>
      <c r="K26" s="3">
        <v>3.4003196300452245E-4</v>
      </c>
      <c r="L26" s="22" t="s">
        <v>74</v>
      </c>
      <c r="M26" s="3">
        <v>0.30194838314801592</v>
      </c>
      <c r="N26" s="22" t="s">
        <v>74</v>
      </c>
      <c r="O26" s="3">
        <v>0.69771158488897955</v>
      </c>
      <c r="P26" s="4"/>
      <c r="Q26" s="40"/>
    </row>
    <row r="27" spans="1:24" x14ac:dyDescent="0.2">
      <c r="A27" s="6"/>
      <c r="B27" s="6"/>
      <c r="C27" s="6"/>
      <c r="D27" s="6"/>
      <c r="E27" s="6"/>
      <c r="F27" s="6"/>
      <c r="G27" s="6"/>
      <c r="Q27" s="40"/>
    </row>
    <row r="28" spans="1:24" x14ac:dyDescent="0.2">
      <c r="Q28" s="40"/>
    </row>
    <row r="29" spans="1:24" ht="15" x14ac:dyDescent="0.2">
      <c r="A29" s="38" t="s">
        <v>36</v>
      </c>
      <c r="B29" s="38"/>
      <c r="C29" s="38"/>
      <c r="D29" s="38"/>
      <c r="E29" s="38"/>
      <c r="F29" s="38"/>
      <c r="G29" s="38"/>
      <c r="H29" s="38"/>
      <c r="I29" s="6"/>
      <c r="J29" s="6"/>
      <c r="K29" s="6"/>
      <c r="L29" s="6"/>
      <c r="M29" s="6"/>
      <c r="N29" s="6"/>
      <c r="O29" s="6"/>
      <c r="Q29" s="40"/>
      <c r="R29" s="8"/>
      <c r="S29" s="8"/>
      <c r="T29" s="8"/>
      <c r="U29" s="8"/>
      <c r="V29" s="8"/>
      <c r="W29" s="8"/>
      <c r="X29" s="8"/>
    </row>
    <row r="30" spans="1:24" ht="13.5" thickBo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40"/>
      <c r="R30" s="8"/>
      <c r="S30" s="8"/>
      <c r="T30" s="8"/>
      <c r="U30" s="8"/>
      <c r="V30" s="8"/>
      <c r="W30" s="8"/>
      <c r="X30" s="8"/>
    </row>
    <row r="31" spans="1:24" ht="34.5" thickBot="1" x14ac:dyDescent="0.25">
      <c r="A31" s="6"/>
      <c r="B31" s="6"/>
      <c r="C31" s="82" t="s">
        <v>32</v>
      </c>
      <c r="D31" s="83"/>
      <c r="E31" s="82" t="s">
        <v>33</v>
      </c>
      <c r="F31" s="83"/>
      <c r="G31" s="39" t="s">
        <v>34</v>
      </c>
      <c r="H31" s="6"/>
      <c r="I31" s="6"/>
      <c r="J31" s="6"/>
      <c r="K31" s="82" t="s">
        <v>107</v>
      </c>
      <c r="L31" s="83"/>
      <c r="M31" s="82" t="s">
        <v>108</v>
      </c>
      <c r="N31" s="83"/>
      <c r="O31" s="39" t="s">
        <v>109</v>
      </c>
      <c r="Q31" s="40"/>
      <c r="R31" s="8"/>
      <c r="S31" s="8"/>
      <c r="T31" s="8"/>
      <c r="U31" s="8"/>
      <c r="V31" s="8"/>
      <c r="W31" s="8"/>
      <c r="X31" s="8"/>
    </row>
    <row r="32" spans="1:24" ht="23.25" thickBot="1" x14ac:dyDescent="0.25">
      <c r="A32" s="6"/>
      <c r="B32" s="6"/>
      <c r="C32" s="39" t="s">
        <v>3</v>
      </c>
      <c r="D32" s="39" t="s">
        <v>35</v>
      </c>
      <c r="E32" s="39" t="s">
        <v>3</v>
      </c>
      <c r="F32" s="39" t="s">
        <v>35</v>
      </c>
      <c r="G32" s="39" t="s">
        <v>26</v>
      </c>
      <c r="H32" s="6"/>
      <c r="I32" s="6"/>
      <c r="J32" s="6"/>
      <c r="K32" s="39" t="s">
        <v>3</v>
      </c>
      <c r="L32" s="39" t="s">
        <v>35</v>
      </c>
      <c r="M32" s="39" t="s">
        <v>3</v>
      </c>
      <c r="N32" s="39" t="s">
        <v>35</v>
      </c>
      <c r="O32" s="39" t="s">
        <v>26</v>
      </c>
      <c r="Q32" s="40"/>
      <c r="R32" s="8"/>
      <c r="S32" s="8"/>
      <c r="T32" s="8"/>
      <c r="U32" s="8"/>
      <c r="V32" s="8"/>
      <c r="W32" s="8"/>
      <c r="X32" s="8"/>
    </row>
    <row r="33" spans="1:24" ht="13.5" thickBot="1" x14ac:dyDescent="0.25">
      <c r="A33" s="79" t="s">
        <v>106</v>
      </c>
      <c r="B33" s="7" t="s">
        <v>16</v>
      </c>
      <c r="C33" s="2">
        <v>7882</v>
      </c>
      <c r="D33" s="2">
        <v>6101</v>
      </c>
      <c r="E33" s="2">
        <v>140</v>
      </c>
      <c r="F33" s="2">
        <v>3681</v>
      </c>
      <c r="G33" s="2">
        <v>3732</v>
      </c>
      <c r="H33" s="6"/>
      <c r="I33" s="79" t="s">
        <v>106</v>
      </c>
      <c r="J33" s="7" t="s">
        <v>16</v>
      </c>
      <c r="K33" s="3">
        <v>0.36599182763744426</v>
      </c>
      <c r="L33" s="3">
        <v>0.28329309063893016</v>
      </c>
      <c r="M33" s="3">
        <v>6.5007429420505204E-3</v>
      </c>
      <c r="N33" s="3">
        <v>0.17092310549777118</v>
      </c>
      <c r="O33" s="3">
        <v>0.17329123328380386</v>
      </c>
      <c r="Q33" s="40"/>
      <c r="R33" s="8"/>
      <c r="S33" s="8"/>
      <c r="T33" s="8"/>
      <c r="U33" s="8"/>
      <c r="V33" s="8"/>
      <c r="W33" s="8"/>
      <c r="X33" s="8"/>
    </row>
    <row r="34" spans="1:24" ht="13.5" thickBot="1" x14ac:dyDescent="0.25">
      <c r="A34" s="80"/>
      <c r="B34" s="7" t="s">
        <v>17</v>
      </c>
      <c r="C34" s="2">
        <v>7840</v>
      </c>
      <c r="D34" s="2">
        <v>6387</v>
      </c>
      <c r="E34" s="2">
        <v>153</v>
      </c>
      <c r="F34" s="2">
        <v>3828</v>
      </c>
      <c r="G34" s="2">
        <v>3999</v>
      </c>
      <c r="H34" s="6"/>
      <c r="I34" s="80"/>
      <c r="J34" s="7" t="s">
        <v>17</v>
      </c>
      <c r="K34" s="3">
        <v>0.3530418336560544</v>
      </c>
      <c r="L34" s="3">
        <v>0.28761201422974736</v>
      </c>
      <c r="M34" s="3">
        <v>6.8897194578286126E-3</v>
      </c>
      <c r="N34" s="3">
        <v>0.17237807898410412</v>
      </c>
      <c r="O34" s="3">
        <v>0.18007835367226549</v>
      </c>
      <c r="Q34" s="40"/>
      <c r="R34" s="8"/>
      <c r="S34" s="8"/>
      <c r="T34" s="8"/>
      <c r="U34" s="8"/>
      <c r="V34" s="8"/>
      <c r="W34" s="8"/>
      <c r="X34" s="8"/>
    </row>
    <row r="35" spans="1:24" ht="13.5" thickBot="1" x14ac:dyDescent="0.25">
      <c r="A35" s="80"/>
      <c r="B35" s="7" t="s">
        <v>18</v>
      </c>
      <c r="C35" s="2">
        <v>7577</v>
      </c>
      <c r="D35" s="2">
        <v>6498</v>
      </c>
      <c r="E35" s="2">
        <v>142</v>
      </c>
      <c r="F35" s="2">
        <v>4052</v>
      </c>
      <c r="G35" s="2">
        <v>4372</v>
      </c>
      <c r="H35" s="6"/>
      <c r="I35" s="80"/>
      <c r="J35" s="7" t="s">
        <v>18</v>
      </c>
      <c r="K35" s="3">
        <v>0.33465836314650416</v>
      </c>
      <c r="L35" s="3">
        <v>0.28700145753279449</v>
      </c>
      <c r="M35" s="3">
        <v>6.2718077823417694E-3</v>
      </c>
      <c r="N35" s="3">
        <v>0.17896736009893555</v>
      </c>
      <c r="O35" s="3">
        <v>0.19310101143942404</v>
      </c>
      <c r="Q35" s="40"/>
      <c r="R35" s="8"/>
      <c r="S35" s="8"/>
      <c r="T35" s="8"/>
      <c r="U35" s="8"/>
      <c r="V35" s="8"/>
      <c r="W35" s="8"/>
      <c r="X35" s="8"/>
    </row>
    <row r="36" spans="1:24" ht="13.5" thickBot="1" x14ac:dyDescent="0.25">
      <c r="A36" s="80"/>
      <c r="B36" s="7" t="s">
        <v>19</v>
      </c>
      <c r="C36" s="2">
        <v>7355</v>
      </c>
      <c r="D36" s="2">
        <v>6475</v>
      </c>
      <c r="E36" s="2">
        <v>123</v>
      </c>
      <c r="F36" s="2">
        <v>3906</v>
      </c>
      <c r="G36" s="2">
        <v>4573</v>
      </c>
      <c r="H36" s="6"/>
      <c r="I36" s="80"/>
      <c r="J36" s="7" t="s">
        <v>19</v>
      </c>
      <c r="K36" s="3">
        <v>0.32787981455064191</v>
      </c>
      <c r="L36" s="3">
        <v>0.28865014265335237</v>
      </c>
      <c r="M36" s="3">
        <v>5.4832382310984308E-3</v>
      </c>
      <c r="N36" s="3">
        <v>0.17412624821683309</v>
      </c>
      <c r="O36" s="3">
        <v>0.20386055634807418</v>
      </c>
      <c r="Q36" s="40"/>
      <c r="R36" s="8"/>
      <c r="S36" s="8"/>
      <c r="T36" s="8"/>
      <c r="U36" s="8"/>
      <c r="V36" s="8"/>
      <c r="W36" s="8"/>
      <c r="X36" s="8"/>
    </row>
    <row r="37" spans="1:24" ht="13.5" thickBot="1" x14ac:dyDescent="0.25">
      <c r="A37" s="80"/>
      <c r="B37" s="7" t="s">
        <v>20</v>
      </c>
      <c r="C37" s="2">
        <v>6779</v>
      </c>
      <c r="D37" s="2">
        <v>6291</v>
      </c>
      <c r="E37" s="2">
        <v>132</v>
      </c>
      <c r="F37" s="2">
        <v>3773</v>
      </c>
      <c r="G37" s="2">
        <v>5158</v>
      </c>
      <c r="H37" s="6"/>
      <c r="I37" s="80"/>
      <c r="J37" s="7" t="s">
        <v>20</v>
      </c>
      <c r="K37" s="3">
        <v>0.30628473320381333</v>
      </c>
      <c r="L37" s="3">
        <v>0.28423620837663216</v>
      </c>
      <c r="M37" s="3">
        <v>5.9639452401391586E-3</v>
      </c>
      <c r="N37" s="3">
        <v>0.17046943478064427</v>
      </c>
      <c r="O37" s="3">
        <v>0.23304567839877108</v>
      </c>
      <c r="Q37" s="40"/>
      <c r="R37" s="8"/>
      <c r="S37" s="8"/>
      <c r="T37" s="8"/>
      <c r="U37" s="8"/>
      <c r="V37" s="8"/>
      <c r="W37" s="8"/>
      <c r="X37" s="8"/>
    </row>
    <row r="38" spans="1:24" ht="13.5" thickBot="1" x14ac:dyDescent="0.25">
      <c r="A38" s="80"/>
      <c r="B38" s="7" t="s">
        <v>21</v>
      </c>
      <c r="C38" s="2">
        <v>6906</v>
      </c>
      <c r="D38" s="2">
        <v>5405</v>
      </c>
      <c r="E38" s="2">
        <v>136</v>
      </c>
      <c r="F38" s="2">
        <v>3105</v>
      </c>
      <c r="G38" s="2">
        <v>6341</v>
      </c>
      <c r="H38" s="6"/>
      <c r="I38" s="80"/>
      <c r="J38" s="7" t="s">
        <v>21</v>
      </c>
      <c r="K38" s="3">
        <v>0.31544329237655871</v>
      </c>
      <c r="L38" s="3">
        <v>0.2468825652034897</v>
      </c>
      <c r="M38" s="3">
        <v>6.212031242863016E-3</v>
      </c>
      <c r="N38" s="3">
        <v>0.14182615447860047</v>
      </c>
      <c r="O38" s="3">
        <v>0.28963595669848813</v>
      </c>
      <c r="Q38" s="40"/>
      <c r="R38" s="8"/>
      <c r="S38" s="8"/>
      <c r="T38" s="8"/>
      <c r="U38" s="8"/>
      <c r="V38" s="8"/>
      <c r="W38" s="8"/>
      <c r="X38" s="8"/>
    </row>
    <row r="39" spans="1:24" ht="13.5" thickBot="1" x14ac:dyDescent="0.25">
      <c r="A39" s="80"/>
      <c r="B39" s="7" t="s">
        <v>84</v>
      </c>
      <c r="C39" s="2">
        <v>6825</v>
      </c>
      <c r="D39" s="2">
        <v>3672</v>
      </c>
      <c r="E39" s="2">
        <v>119</v>
      </c>
      <c r="F39" s="2">
        <v>1663</v>
      </c>
      <c r="G39" s="2">
        <v>9498</v>
      </c>
      <c r="H39" s="6"/>
      <c r="I39" s="80"/>
      <c r="J39" s="7" t="s">
        <v>84</v>
      </c>
      <c r="K39" s="3">
        <v>0.31340405014464801</v>
      </c>
      <c r="L39" s="3">
        <v>0.16861826697892271</v>
      </c>
      <c r="M39" s="3">
        <v>5.4644808743169399E-3</v>
      </c>
      <c r="N39" s="3">
        <v>7.6364972218395555E-2</v>
      </c>
      <c r="O39" s="3">
        <v>0.43614822978371676</v>
      </c>
      <c r="Q39" s="40"/>
      <c r="R39" s="8"/>
      <c r="S39" s="8"/>
      <c r="T39" s="8"/>
      <c r="U39" s="8"/>
      <c r="V39" s="8"/>
      <c r="W39" s="8"/>
      <c r="X39" s="8"/>
    </row>
    <row r="40" spans="1:24" ht="13.5" thickBot="1" x14ac:dyDescent="0.25">
      <c r="A40" s="81"/>
      <c r="B40" s="7" t="s">
        <v>85</v>
      </c>
      <c r="C40" s="2">
        <v>6683</v>
      </c>
      <c r="D40" s="22" t="s">
        <v>74</v>
      </c>
      <c r="E40" s="2">
        <v>136</v>
      </c>
      <c r="F40" s="22" t="s">
        <v>74</v>
      </c>
      <c r="G40" s="2">
        <v>15299</v>
      </c>
      <c r="H40" s="6"/>
      <c r="I40" s="81"/>
      <c r="J40" s="7" t="s">
        <v>85</v>
      </c>
      <c r="K40" s="3">
        <v>0.3021520933176598</v>
      </c>
      <c r="L40" s="22" t="s">
        <v>74</v>
      </c>
      <c r="M40" s="3">
        <v>6.1488380504566417E-3</v>
      </c>
      <c r="N40" s="22" t="s">
        <v>74</v>
      </c>
      <c r="O40" s="3">
        <v>0.69169906863188357</v>
      </c>
      <c r="Q40" s="40"/>
      <c r="R40" s="8"/>
      <c r="S40" s="8"/>
      <c r="T40" s="8"/>
      <c r="U40" s="8"/>
      <c r="V40" s="8"/>
      <c r="W40" s="8"/>
      <c r="X40" s="8"/>
    </row>
    <row r="41" spans="1:24" x14ac:dyDescent="0.2">
      <c r="Q41" s="8"/>
      <c r="R41" s="8"/>
      <c r="S41" s="8"/>
      <c r="T41" s="8"/>
      <c r="U41" s="8"/>
      <c r="V41" s="8"/>
      <c r="W41" s="8"/>
      <c r="X41" s="8"/>
    </row>
    <row r="44" spans="1:24" ht="28.15" customHeight="1" x14ac:dyDescent="0.2">
      <c r="A44" s="78" t="s">
        <v>22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24" ht="30" customHeight="1" x14ac:dyDescent="0.2">
      <c r="A45" s="78" t="s">
        <v>28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24" ht="15" x14ac:dyDescent="0.2">
      <c r="A46" s="78" t="s">
        <v>29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24" ht="15" x14ac:dyDescent="0.2">
      <c r="A47" s="78" t="s">
        <v>110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</sheetData>
  <mergeCells count="16">
    <mergeCell ref="M31:N31"/>
    <mergeCell ref="A33:A40"/>
    <mergeCell ref="I33:I40"/>
    <mergeCell ref="C17:D17"/>
    <mergeCell ref="E17:F17"/>
    <mergeCell ref="A19:A26"/>
    <mergeCell ref="K17:L17"/>
    <mergeCell ref="M17:N17"/>
    <mergeCell ref="A44:L44"/>
    <mergeCell ref="A45:L45"/>
    <mergeCell ref="A46:L46"/>
    <mergeCell ref="A47:L47"/>
    <mergeCell ref="I19:I26"/>
    <mergeCell ref="C31:D31"/>
    <mergeCell ref="E31:F31"/>
    <mergeCell ref="K31:L3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93112-EEE8-49EB-B0F0-3434A4CF620A}">
  <dimension ref="A1:U68"/>
  <sheetViews>
    <sheetView topLeftCell="A25" workbookViewId="0"/>
  </sheetViews>
  <sheetFormatPr defaultRowHeight="12.75" x14ac:dyDescent="0.2"/>
  <cols>
    <col min="1" max="1" width="7.28515625" customWidth="1"/>
    <col min="3" max="3" width="9.28515625" bestFit="1" customWidth="1"/>
    <col min="11" max="11" width="13.7109375" bestFit="1" customWidth="1"/>
    <col min="15" max="15" width="14.42578125" customWidth="1"/>
    <col min="16" max="16" width="15.28515625" bestFit="1" customWidth="1"/>
    <col min="17" max="17" width="13.42578125" customWidth="1"/>
    <col min="18" max="18" width="15.28515625" bestFit="1" customWidth="1"/>
    <col min="19" max="19" width="12.140625" customWidth="1"/>
  </cols>
  <sheetData>
    <row r="1" spans="1:19" s="8" customFormat="1" ht="15" x14ac:dyDescent="0.25">
      <c r="A1" s="15" t="s">
        <v>87</v>
      </c>
      <c r="B1" s="16"/>
      <c r="C1" s="16"/>
      <c r="D1" s="16"/>
      <c r="E1" s="16"/>
      <c r="F1" s="16"/>
      <c r="G1" s="16"/>
    </row>
    <row r="2" spans="1:19" s="8" customFormat="1" ht="15" x14ac:dyDescent="0.25">
      <c r="A2" s="15" t="s">
        <v>88</v>
      </c>
      <c r="B2" s="16"/>
      <c r="C2" s="16"/>
      <c r="D2" s="16"/>
      <c r="E2" s="16"/>
      <c r="F2" s="16"/>
      <c r="G2" s="16"/>
    </row>
    <row r="3" spans="1:19" s="8" customFormat="1" ht="15" x14ac:dyDescent="0.25">
      <c r="A3" s="15" t="s">
        <v>89</v>
      </c>
      <c r="B3" s="16"/>
      <c r="C3" s="16"/>
      <c r="D3" s="16"/>
      <c r="E3" s="16"/>
      <c r="F3" s="16"/>
      <c r="G3" s="16"/>
    </row>
    <row r="4" spans="1:19" s="8" customFormat="1" ht="15" x14ac:dyDescent="0.25">
      <c r="A4" s="15" t="s">
        <v>90</v>
      </c>
      <c r="B4" s="16"/>
      <c r="C4" s="16"/>
      <c r="D4" s="16"/>
      <c r="E4" s="16"/>
      <c r="F4" s="16"/>
      <c r="G4" s="16"/>
    </row>
    <row r="5" spans="1:19" s="8" customFormat="1" ht="15" x14ac:dyDescent="0.25">
      <c r="A5" s="15" t="s">
        <v>91</v>
      </c>
      <c r="B5" s="16"/>
      <c r="C5" s="16"/>
      <c r="D5" s="16"/>
      <c r="E5" s="16"/>
      <c r="F5" s="16"/>
      <c r="G5" s="16"/>
    </row>
    <row r="6" spans="1:19" s="8" customFormat="1" x14ac:dyDescent="0.2"/>
    <row r="7" spans="1:19" s="8" customFormat="1" ht="15" x14ac:dyDescent="0.2">
      <c r="A7" s="23" t="s">
        <v>37</v>
      </c>
      <c r="B7" s="14"/>
      <c r="C7" s="14"/>
      <c r="D7" s="14"/>
      <c r="E7" s="14"/>
      <c r="F7" s="14"/>
      <c r="G7" s="14"/>
    </row>
    <row r="8" spans="1:19" s="8" customFormat="1" x14ac:dyDescent="0.2"/>
    <row r="9" spans="1:19" s="8" customFormat="1" ht="15" x14ac:dyDescent="0.25">
      <c r="A9" s="17" t="s">
        <v>92</v>
      </c>
      <c r="B9" s="18"/>
      <c r="C9" s="18"/>
      <c r="D9" s="18"/>
      <c r="E9" s="18"/>
      <c r="F9" s="18"/>
    </row>
    <row r="10" spans="1:19" s="8" customFormat="1" ht="15" x14ac:dyDescent="0.25">
      <c r="A10" s="18" t="s">
        <v>94</v>
      </c>
      <c r="B10" s="18"/>
      <c r="C10" s="18"/>
      <c r="D10" s="18"/>
      <c r="E10" s="18"/>
      <c r="F10" s="18"/>
    </row>
    <row r="11" spans="1:19" s="8" customFormat="1" ht="15" x14ac:dyDescent="0.25">
      <c r="A11" s="18" t="s">
        <v>95</v>
      </c>
      <c r="B11" s="18"/>
      <c r="C11" s="18"/>
      <c r="D11" s="18"/>
      <c r="E11" s="18"/>
      <c r="F11" s="18"/>
    </row>
    <row r="12" spans="1:19" s="8" customFormat="1" ht="15" x14ac:dyDescent="0.25">
      <c r="A12" s="18" t="s">
        <v>96</v>
      </c>
      <c r="B12" s="18"/>
      <c r="C12" s="18"/>
      <c r="D12" s="18"/>
      <c r="E12" s="18"/>
      <c r="F12" s="18"/>
    </row>
    <row r="13" spans="1:19" s="8" customFormat="1" ht="15" x14ac:dyDescent="0.25">
      <c r="A13" s="17" t="s">
        <v>93</v>
      </c>
      <c r="B13" s="18"/>
      <c r="C13" s="18"/>
      <c r="D13" s="18"/>
      <c r="E13" s="18"/>
      <c r="F13" s="18"/>
    </row>
    <row r="15" spans="1:19" ht="15.75" thickBot="1" x14ac:dyDescent="0.25">
      <c r="A15" s="38" t="s">
        <v>38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9" ht="23.45" customHeight="1" thickBot="1" x14ac:dyDescent="0.25">
      <c r="O16" s="89" t="s">
        <v>39</v>
      </c>
      <c r="P16" s="83"/>
      <c r="Q16" s="89" t="s">
        <v>40</v>
      </c>
      <c r="R16" s="83"/>
      <c r="S16" s="87" t="s">
        <v>126</v>
      </c>
    </row>
    <row r="17" spans="1:21" ht="25.9" customHeight="1" thickBot="1" x14ac:dyDescent="0.25">
      <c r="A17" s="85"/>
      <c r="B17" s="86"/>
      <c r="C17" s="24" t="s">
        <v>3</v>
      </c>
      <c r="D17" s="24" t="s">
        <v>5</v>
      </c>
      <c r="E17" s="24" t="s">
        <v>6</v>
      </c>
      <c r="F17" s="24" t="s">
        <v>7</v>
      </c>
      <c r="G17" s="24" t="s">
        <v>8</v>
      </c>
      <c r="H17" s="24" t="s">
        <v>9</v>
      </c>
      <c r="I17" s="24" t="s">
        <v>10</v>
      </c>
      <c r="J17" s="24" t="s">
        <v>4</v>
      </c>
      <c r="K17" s="24" t="s">
        <v>11</v>
      </c>
      <c r="M17" s="85"/>
      <c r="N17" s="86"/>
      <c r="O17" s="60" t="s">
        <v>3</v>
      </c>
      <c r="P17" s="60" t="s">
        <v>125</v>
      </c>
      <c r="Q17" s="60" t="s">
        <v>3</v>
      </c>
      <c r="R17" s="60" t="s">
        <v>125</v>
      </c>
      <c r="S17" s="88"/>
    </row>
    <row r="18" spans="1:21" ht="13.5" thickBot="1" x14ac:dyDescent="0.25">
      <c r="A18" s="91" t="s">
        <v>115</v>
      </c>
      <c r="B18" s="27" t="s">
        <v>16</v>
      </c>
      <c r="C18" s="28">
        <v>11057</v>
      </c>
      <c r="D18" s="28">
        <v>5432</v>
      </c>
      <c r="E18" s="28">
        <v>2448</v>
      </c>
      <c r="F18" s="28">
        <v>999</v>
      </c>
      <c r="G18" s="28">
        <v>438</v>
      </c>
      <c r="H18" s="28">
        <v>213</v>
      </c>
      <c r="I18" s="28">
        <v>135</v>
      </c>
      <c r="J18" s="28">
        <v>72</v>
      </c>
      <c r="K18" s="28">
        <v>10726</v>
      </c>
      <c r="L18" s="40"/>
      <c r="M18" s="91" t="s">
        <v>115</v>
      </c>
      <c r="N18" s="57" t="s">
        <v>16</v>
      </c>
      <c r="O18" s="28">
        <v>11020</v>
      </c>
      <c r="P18" s="28">
        <v>9401</v>
      </c>
      <c r="Q18" s="28">
        <v>37</v>
      </c>
      <c r="R18" s="28">
        <v>336</v>
      </c>
      <c r="S18" s="28">
        <v>10726</v>
      </c>
      <c r="U18" s="40"/>
    </row>
    <row r="19" spans="1:21" ht="13.5" thickBot="1" x14ac:dyDescent="0.25">
      <c r="A19" s="92"/>
      <c r="B19" s="36" t="s">
        <v>17</v>
      </c>
      <c r="C19" s="28">
        <v>10996</v>
      </c>
      <c r="D19" s="28">
        <v>5709</v>
      </c>
      <c r="E19" s="28">
        <v>2523</v>
      </c>
      <c r="F19" s="28">
        <v>1139</v>
      </c>
      <c r="G19" s="28">
        <v>477</v>
      </c>
      <c r="H19" s="28">
        <v>248</v>
      </c>
      <c r="I19" s="28">
        <v>167</v>
      </c>
      <c r="J19" s="22" t="s">
        <v>74</v>
      </c>
      <c r="K19" s="28">
        <v>11763</v>
      </c>
      <c r="L19" s="40"/>
      <c r="M19" s="92"/>
      <c r="N19" s="56" t="s">
        <v>17</v>
      </c>
      <c r="O19" s="28">
        <v>10959</v>
      </c>
      <c r="P19" s="28">
        <v>9619</v>
      </c>
      <c r="Q19" s="28">
        <v>37</v>
      </c>
      <c r="R19" s="28">
        <v>644</v>
      </c>
      <c r="S19" s="28">
        <v>11763</v>
      </c>
      <c r="U19" s="40"/>
    </row>
    <row r="20" spans="1:21" ht="13.5" thickBot="1" x14ac:dyDescent="0.25">
      <c r="A20" s="92"/>
      <c r="B20" s="36" t="s">
        <v>18</v>
      </c>
      <c r="C20" s="28">
        <v>10980</v>
      </c>
      <c r="D20" s="28">
        <v>5790</v>
      </c>
      <c r="E20" s="28">
        <v>2804</v>
      </c>
      <c r="F20" s="28">
        <v>1201</v>
      </c>
      <c r="G20" s="28">
        <v>512</v>
      </c>
      <c r="H20" s="28">
        <v>240</v>
      </c>
      <c r="I20" s="22" t="s">
        <v>74</v>
      </c>
      <c r="J20" s="22" t="s">
        <v>74</v>
      </c>
      <c r="K20" s="28">
        <v>12675</v>
      </c>
      <c r="L20" s="40"/>
      <c r="M20" s="92"/>
      <c r="N20" s="56" t="s">
        <v>18</v>
      </c>
      <c r="O20" s="28">
        <v>10945</v>
      </c>
      <c r="P20" s="28">
        <v>9185</v>
      </c>
      <c r="Q20" s="28">
        <v>35</v>
      </c>
      <c r="R20" s="28">
        <v>1362</v>
      </c>
      <c r="S20" s="28">
        <v>12675</v>
      </c>
      <c r="U20" s="40"/>
    </row>
    <row r="21" spans="1:21" ht="13.5" thickBot="1" x14ac:dyDescent="0.25">
      <c r="A21" s="92"/>
      <c r="B21" s="36" t="s">
        <v>19</v>
      </c>
      <c r="C21" s="28">
        <v>10382</v>
      </c>
      <c r="D21" s="28">
        <v>5933</v>
      </c>
      <c r="E21" s="28">
        <v>2969</v>
      </c>
      <c r="F21" s="28">
        <v>1264</v>
      </c>
      <c r="G21" s="28">
        <v>564</v>
      </c>
      <c r="H21" s="22" t="s">
        <v>74</v>
      </c>
      <c r="I21" s="22" t="s">
        <v>74</v>
      </c>
      <c r="J21" s="22" t="s">
        <v>74</v>
      </c>
      <c r="K21" s="28">
        <v>13139</v>
      </c>
      <c r="L21" s="40"/>
      <c r="M21" s="92"/>
      <c r="N21" s="56" t="s">
        <v>19</v>
      </c>
      <c r="O21" s="28">
        <v>9150</v>
      </c>
      <c r="P21" s="28">
        <v>9385</v>
      </c>
      <c r="Q21" s="28">
        <v>1232</v>
      </c>
      <c r="R21" s="28">
        <v>1345</v>
      </c>
      <c r="S21" s="28">
        <v>13139</v>
      </c>
      <c r="U21" s="40"/>
    </row>
    <row r="22" spans="1:21" ht="13.5" thickBot="1" x14ac:dyDescent="0.25">
      <c r="A22" s="92"/>
      <c r="B22" s="36" t="s">
        <v>20</v>
      </c>
      <c r="C22" s="28">
        <v>9742</v>
      </c>
      <c r="D22" s="28">
        <v>6236</v>
      </c>
      <c r="E22" s="28">
        <v>2951</v>
      </c>
      <c r="F22" s="28">
        <v>1288</v>
      </c>
      <c r="G22" s="22" t="s">
        <v>74</v>
      </c>
      <c r="H22" s="22" t="s">
        <v>74</v>
      </c>
      <c r="I22" s="22" t="s">
        <v>74</v>
      </c>
      <c r="J22" s="22" t="s">
        <v>74</v>
      </c>
      <c r="K22" s="28">
        <v>13602</v>
      </c>
      <c r="L22" s="40"/>
      <c r="M22" s="92"/>
      <c r="N22" s="56" t="s">
        <v>20</v>
      </c>
      <c r="O22" s="28">
        <v>8521</v>
      </c>
      <c r="P22" s="28">
        <v>9155</v>
      </c>
      <c r="Q22" s="28">
        <v>1221</v>
      </c>
      <c r="R22" s="28">
        <v>1320</v>
      </c>
      <c r="S22" s="28">
        <v>13602</v>
      </c>
      <c r="U22" s="40"/>
    </row>
    <row r="23" spans="1:21" ht="13.5" thickBot="1" x14ac:dyDescent="0.25">
      <c r="A23" s="92"/>
      <c r="B23" s="36" t="s">
        <v>21</v>
      </c>
      <c r="C23" s="28">
        <v>8694</v>
      </c>
      <c r="D23" s="28">
        <v>5120</v>
      </c>
      <c r="E23" s="28">
        <v>2371</v>
      </c>
      <c r="F23" s="22" t="s">
        <v>74</v>
      </c>
      <c r="G23" s="22" t="s">
        <v>74</v>
      </c>
      <c r="H23" s="22" t="s">
        <v>74</v>
      </c>
      <c r="I23" s="22" t="s">
        <v>74</v>
      </c>
      <c r="J23" s="22" t="s">
        <v>74</v>
      </c>
      <c r="K23" s="28">
        <v>13366</v>
      </c>
      <c r="L23" s="40"/>
      <c r="M23" s="92"/>
      <c r="N23" s="56" t="s">
        <v>21</v>
      </c>
      <c r="O23" s="28">
        <v>8683</v>
      </c>
      <c r="P23" s="28">
        <v>7370</v>
      </c>
      <c r="Q23" s="28">
        <v>11</v>
      </c>
      <c r="R23" s="28">
        <v>121</v>
      </c>
      <c r="S23" s="28">
        <v>13366</v>
      </c>
      <c r="U23" s="40"/>
    </row>
    <row r="24" spans="1:21" ht="13.5" thickBot="1" x14ac:dyDescent="0.25">
      <c r="A24" s="92"/>
      <c r="B24" s="36" t="s">
        <v>84</v>
      </c>
      <c r="C24" s="28">
        <v>9127</v>
      </c>
      <c r="D24" s="28">
        <v>5161</v>
      </c>
      <c r="E24" s="22" t="s">
        <v>74</v>
      </c>
      <c r="F24" s="22" t="s">
        <v>74</v>
      </c>
      <c r="G24" s="22" t="s">
        <v>74</v>
      </c>
      <c r="H24" s="22" t="s">
        <v>74</v>
      </c>
      <c r="I24" s="22" t="s">
        <v>74</v>
      </c>
      <c r="J24" s="22" t="s">
        <v>74</v>
      </c>
      <c r="K24" s="28">
        <v>15784</v>
      </c>
      <c r="L24" s="40"/>
      <c r="M24" s="92"/>
      <c r="N24" s="56" t="s">
        <v>84</v>
      </c>
      <c r="O24" s="28">
        <v>9112</v>
      </c>
      <c r="P24" s="28">
        <v>5087</v>
      </c>
      <c r="Q24" s="28">
        <v>15</v>
      </c>
      <c r="R24" s="28">
        <v>74</v>
      </c>
      <c r="S24" s="28">
        <v>15784</v>
      </c>
      <c r="U24" s="40"/>
    </row>
    <row r="25" spans="1:21" ht="13.5" thickBot="1" x14ac:dyDescent="0.25">
      <c r="A25" s="93"/>
      <c r="B25" s="36" t="s">
        <v>85</v>
      </c>
      <c r="C25" s="28">
        <v>9241</v>
      </c>
      <c r="D25" s="22" t="s">
        <v>74</v>
      </c>
      <c r="E25" s="22" t="s">
        <v>74</v>
      </c>
      <c r="F25" s="22" t="s">
        <v>74</v>
      </c>
      <c r="G25" s="22" t="s">
        <v>74</v>
      </c>
      <c r="H25" s="22" t="s">
        <v>74</v>
      </c>
      <c r="I25" s="22" t="s">
        <v>74</v>
      </c>
      <c r="J25" s="22" t="s">
        <v>74</v>
      </c>
      <c r="K25" s="28">
        <v>21327</v>
      </c>
      <c r="L25" s="40"/>
      <c r="M25" s="93"/>
      <c r="N25" s="56" t="s">
        <v>85</v>
      </c>
      <c r="O25" s="28">
        <v>9228</v>
      </c>
      <c r="P25" s="22" t="s">
        <v>74</v>
      </c>
      <c r="Q25" s="28">
        <v>13</v>
      </c>
      <c r="R25" s="22" t="s">
        <v>74</v>
      </c>
      <c r="S25" s="28">
        <v>21327</v>
      </c>
      <c r="U25" s="40"/>
    </row>
    <row r="26" spans="1:21" ht="13.5" thickBot="1" x14ac:dyDescent="0.25">
      <c r="L26" s="40"/>
      <c r="M26" s="40"/>
    </row>
    <row r="27" spans="1:21" s="54" customFormat="1" ht="22.9" customHeight="1" thickBot="1" x14ac:dyDescent="0.25">
      <c r="L27" s="40"/>
      <c r="M27" s="40"/>
      <c r="O27" s="89" t="s">
        <v>39</v>
      </c>
      <c r="P27" s="83"/>
      <c r="Q27" s="89" t="s">
        <v>40</v>
      </c>
      <c r="R27" s="83"/>
      <c r="S27" s="87" t="s">
        <v>126</v>
      </c>
    </row>
    <row r="28" spans="1:21" ht="23.25" thickBot="1" x14ac:dyDescent="0.25">
      <c r="A28" s="85" t="s">
        <v>117</v>
      </c>
      <c r="B28" s="86"/>
      <c r="C28" s="24" t="s">
        <v>3</v>
      </c>
      <c r="D28" s="24" t="s">
        <v>5</v>
      </c>
      <c r="E28" s="24" t="s">
        <v>6</v>
      </c>
      <c r="F28" s="24" t="s">
        <v>7</v>
      </c>
      <c r="G28" s="24" t="s">
        <v>8</v>
      </c>
      <c r="H28" s="24" t="s">
        <v>9</v>
      </c>
      <c r="I28" s="24" t="s">
        <v>10</v>
      </c>
      <c r="J28" s="24" t="s">
        <v>4</v>
      </c>
      <c r="K28" s="24" t="s">
        <v>11</v>
      </c>
      <c r="L28" s="40"/>
      <c r="M28" s="85"/>
      <c r="N28" s="86"/>
      <c r="O28" s="60" t="s">
        <v>3</v>
      </c>
      <c r="P28" s="60" t="s">
        <v>125</v>
      </c>
      <c r="Q28" s="60" t="s">
        <v>3</v>
      </c>
      <c r="R28" s="60" t="s">
        <v>125</v>
      </c>
      <c r="S28" s="88"/>
    </row>
    <row r="29" spans="1:21" ht="13.5" thickBot="1" x14ac:dyDescent="0.25">
      <c r="A29" s="91" t="s">
        <v>115</v>
      </c>
      <c r="B29" s="27" t="s">
        <v>16</v>
      </c>
      <c r="C29" s="47">
        <v>0.35079314720812182</v>
      </c>
      <c r="D29" s="47">
        <v>0.17233502538071066</v>
      </c>
      <c r="E29" s="47">
        <v>7.766497461928934E-2</v>
      </c>
      <c r="F29" s="47">
        <v>3.1694162436548226E-2</v>
      </c>
      <c r="G29" s="47">
        <v>1.3895939086294416E-2</v>
      </c>
      <c r="H29" s="47">
        <v>6.7576142131979692E-3</v>
      </c>
      <c r="I29" s="47">
        <v>4.2829949238578678E-3</v>
      </c>
      <c r="J29" s="47">
        <v>2.2842639593908631E-3</v>
      </c>
      <c r="K29" s="47">
        <v>0.34029187817258882</v>
      </c>
      <c r="L29" s="40"/>
      <c r="M29" s="91" t="s">
        <v>115</v>
      </c>
      <c r="N29" s="57" t="s">
        <v>16</v>
      </c>
      <c r="O29" s="30">
        <v>0.3496192893401015</v>
      </c>
      <c r="P29" s="30">
        <v>0.29825507614213198</v>
      </c>
      <c r="Q29" s="30">
        <v>1.1738578680203047E-3</v>
      </c>
      <c r="R29" s="30">
        <v>1.065989847715736E-2</v>
      </c>
      <c r="S29" s="30">
        <v>0.34029187817258882</v>
      </c>
    </row>
    <row r="30" spans="1:21" ht="13.5" thickBot="1" x14ac:dyDescent="0.25">
      <c r="A30" s="92"/>
      <c r="B30" s="36" t="s">
        <v>17</v>
      </c>
      <c r="C30" s="47">
        <v>0.33299012779359216</v>
      </c>
      <c r="D30" s="47">
        <v>0.17288474350433045</v>
      </c>
      <c r="E30" s="47">
        <v>7.6403609714735629E-2</v>
      </c>
      <c r="F30" s="47">
        <v>3.4492156743988853E-2</v>
      </c>
      <c r="G30" s="47">
        <v>1.444491551087154E-2</v>
      </c>
      <c r="H30" s="47">
        <v>7.5101447519835265E-3</v>
      </c>
      <c r="I30" s="47">
        <v>5.0572345708921329E-3</v>
      </c>
      <c r="J30" s="22" t="s">
        <v>74</v>
      </c>
      <c r="K30" s="47">
        <v>0.35621706740960574</v>
      </c>
      <c r="L30" s="40"/>
      <c r="M30" s="92"/>
      <c r="N30" s="56" t="s">
        <v>17</v>
      </c>
      <c r="O30" s="30">
        <v>0.33186966264914297</v>
      </c>
      <c r="P30" s="30">
        <v>0.29129065471503846</v>
      </c>
      <c r="Q30" s="30">
        <v>1.1204651444491551E-3</v>
      </c>
      <c r="R30" s="30">
        <v>1.9502150081763672E-2</v>
      </c>
      <c r="S30" s="30">
        <v>0.35621706740960574</v>
      </c>
    </row>
    <row r="31" spans="1:21" ht="13.5" thickBot="1" x14ac:dyDescent="0.25">
      <c r="A31" s="92"/>
      <c r="B31" s="36" t="s">
        <v>18</v>
      </c>
      <c r="C31" s="47">
        <v>0.32103385766914216</v>
      </c>
      <c r="D31" s="47">
        <v>0.16928834571077714</v>
      </c>
      <c r="E31" s="47">
        <v>8.1983509736272733E-2</v>
      </c>
      <c r="F31" s="47">
        <v>3.5114905561078297E-2</v>
      </c>
      <c r="G31" s="47">
        <v>1.496988480205836E-2</v>
      </c>
      <c r="H31" s="47">
        <v>7.0171335009648556E-3</v>
      </c>
      <c r="I31" s="22" t="s">
        <v>74</v>
      </c>
      <c r="J31" s="22" t="s">
        <v>74</v>
      </c>
      <c r="K31" s="47">
        <v>0.37059236301970644</v>
      </c>
      <c r="L31" s="40"/>
      <c r="M31" s="92"/>
      <c r="N31" s="56" t="s">
        <v>18</v>
      </c>
      <c r="O31" s="30">
        <v>0.32001052570025146</v>
      </c>
      <c r="P31" s="30">
        <v>0.26855154669317582</v>
      </c>
      <c r="Q31" s="30">
        <v>1.0233319688907081E-3</v>
      </c>
      <c r="R31" s="30">
        <v>3.9822232617975559E-2</v>
      </c>
      <c r="S31" s="30">
        <v>0.37059236301970644</v>
      </c>
    </row>
    <row r="32" spans="1:21" ht="13.5" thickBot="1" x14ac:dyDescent="0.25">
      <c r="A32" s="92"/>
      <c r="B32" s="36" t="s">
        <v>19</v>
      </c>
      <c r="C32" s="47">
        <v>0.30311523751131353</v>
      </c>
      <c r="D32" s="47">
        <v>0.17322121981839947</v>
      </c>
      <c r="E32" s="47">
        <v>8.6683600478818137E-2</v>
      </c>
      <c r="F32" s="47">
        <v>3.6904031999065723E-2</v>
      </c>
      <c r="G32" s="47">
        <v>1.6466672505912237E-2</v>
      </c>
      <c r="H32" s="22" t="s">
        <v>74</v>
      </c>
      <c r="I32" s="22" t="s">
        <v>74</v>
      </c>
      <c r="J32" s="22" t="s">
        <v>74</v>
      </c>
      <c r="K32" s="47">
        <v>0.38360923768649091</v>
      </c>
      <c r="L32" s="40"/>
      <c r="M32" s="92"/>
      <c r="N32" s="56" t="s">
        <v>19</v>
      </c>
      <c r="O32" s="30">
        <v>0.26714548480336342</v>
      </c>
      <c r="P32" s="30">
        <v>0.27400659834749352</v>
      </c>
      <c r="Q32" s="30">
        <v>3.596975270795013E-2</v>
      </c>
      <c r="R32" s="30">
        <v>3.9268926454702049E-2</v>
      </c>
      <c r="S32" s="30">
        <v>0.38360923768649091</v>
      </c>
    </row>
    <row r="33" spans="1:21" ht="13.5" thickBot="1" x14ac:dyDescent="0.25">
      <c r="A33" s="92"/>
      <c r="B33" s="36" t="s">
        <v>20</v>
      </c>
      <c r="C33" s="47">
        <v>0.28806292320884708</v>
      </c>
      <c r="D33" s="47">
        <v>0.18439338833200272</v>
      </c>
      <c r="E33" s="47">
        <v>8.7258641592004499E-2</v>
      </c>
      <c r="F33" s="47">
        <v>3.8085100091664451E-2</v>
      </c>
      <c r="G33" s="22" t="s">
        <v>74</v>
      </c>
      <c r="H33" s="22" t="s">
        <v>74</v>
      </c>
      <c r="I33" s="22" t="s">
        <v>74</v>
      </c>
      <c r="J33" s="22" t="s">
        <v>74</v>
      </c>
      <c r="K33" s="47">
        <v>0.40219994677548127</v>
      </c>
      <c r="L33" s="40"/>
      <c r="M33" s="92"/>
      <c r="N33" s="56" t="s">
        <v>20</v>
      </c>
      <c r="O33" s="30">
        <v>0.25195895798219936</v>
      </c>
      <c r="P33" s="30">
        <v>0.27070581625713358</v>
      </c>
      <c r="Q33" s="30">
        <v>3.6103965226647744E-2</v>
      </c>
      <c r="R33" s="30">
        <v>3.9031313758538098E-2</v>
      </c>
      <c r="S33" s="30">
        <v>0.40219994677548127</v>
      </c>
    </row>
    <row r="34" spans="1:21" ht="13.5" thickBot="1" x14ac:dyDescent="0.25">
      <c r="A34" s="92"/>
      <c r="B34" s="36" t="s">
        <v>21</v>
      </c>
      <c r="C34" s="47">
        <v>0.29420324185306757</v>
      </c>
      <c r="D34" s="47">
        <v>0.17325978816283713</v>
      </c>
      <c r="E34" s="47">
        <v>8.0234171432438828E-2</v>
      </c>
      <c r="F34" s="22" t="s">
        <v>74</v>
      </c>
      <c r="G34" s="22" t="s">
        <v>74</v>
      </c>
      <c r="H34" s="22" t="s">
        <v>74</v>
      </c>
      <c r="I34" s="22" t="s">
        <v>74</v>
      </c>
      <c r="J34" s="22" t="s">
        <v>74</v>
      </c>
      <c r="K34" s="47">
        <v>0.45230279855165645</v>
      </c>
      <c r="L34" s="40"/>
      <c r="M34" s="92"/>
      <c r="N34" s="56" t="s">
        <v>21</v>
      </c>
      <c r="O34" s="30">
        <v>0.29383100402693646</v>
      </c>
      <c r="P34" s="30">
        <v>0.24939934350783391</v>
      </c>
      <c r="Q34" s="30">
        <v>3.7223782613109537E-4</v>
      </c>
      <c r="R34" s="30">
        <v>4.094616087442049E-3</v>
      </c>
      <c r="S34" s="30">
        <v>0.45230279855165645</v>
      </c>
    </row>
    <row r="35" spans="1:21" ht="13.5" thickBot="1" x14ac:dyDescent="0.25">
      <c r="A35" s="92"/>
      <c r="B35" s="36" t="s">
        <v>84</v>
      </c>
      <c r="C35" s="47">
        <v>0.30350492152168129</v>
      </c>
      <c r="D35" s="47">
        <v>0.17162144187283851</v>
      </c>
      <c r="E35" s="22" t="s">
        <v>74</v>
      </c>
      <c r="F35" s="22" t="s">
        <v>74</v>
      </c>
      <c r="G35" s="22" t="s">
        <v>74</v>
      </c>
      <c r="H35" s="22" t="s">
        <v>74</v>
      </c>
      <c r="I35" s="22" t="s">
        <v>74</v>
      </c>
      <c r="J35" s="22" t="s">
        <v>74</v>
      </c>
      <c r="K35" s="47">
        <v>0.52487363660548014</v>
      </c>
      <c r="L35" s="40"/>
      <c r="M35" s="92"/>
      <c r="N35" s="56" t="s">
        <v>84</v>
      </c>
      <c r="O35" s="30">
        <v>0.30300611864857674</v>
      </c>
      <c r="P35" s="30">
        <v>0.16916068103218942</v>
      </c>
      <c r="Q35" s="30">
        <v>4.9880287310454907E-4</v>
      </c>
      <c r="R35" s="30">
        <v>2.4607608406491087E-3</v>
      </c>
      <c r="S35" s="30">
        <v>0.52487363660548014</v>
      </c>
    </row>
    <row r="36" spans="1:21" ht="13.5" thickBot="1" x14ac:dyDescent="0.25">
      <c r="A36" s="93"/>
      <c r="B36" s="36" t="s">
        <v>85</v>
      </c>
      <c r="C36" s="47">
        <v>0.30230960481549335</v>
      </c>
      <c r="D36" s="22" t="s">
        <v>74</v>
      </c>
      <c r="E36" s="22" t="s">
        <v>74</v>
      </c>
      <c r="F36" s="22" t="s">
        <v>74</v>
      </c>
      <c r="G36" s="22" t="s">
        <v>74</v>
      </c>
      <c r="H36" s="22" t="s">
        <v>74</v>
      </c>
      <c r="I36" s="22" t="s">
        <v>74</v>
      </c>
      <c r="J36" s="22" t="s">
        <v>74</v>
      </c>
      <c r="K36" s="47">
        <v>0.69769039518450671</v>
      </c>
      <c r="L36" s="40"/>
      <c r="M36" s="93"/>
      <c r="N36" s="56" t="s">
        <v>85</v>
      </c>
      <c r="O36" s="30">
        <v>0.30188432347552996</v>
      </c>
      <c r="P36" s="61" t="s">
        <v>74</v>
      </c>
      <c r="Q36" s="30">
        <v>4.2528133996336037E-4</v>
      </c>
      <c r="R36" s="22" t="s">
        <v>74</v>
      </c>
      <c r="S36" s="30">
        <v>0.69769039518450671</v>
      </c>
    </row>
    <row r="37" spans="1:21" x14ac:dyDescent="0.2">
      <c r="M37" s="40"/>
    </row>
    <row r="38" spans="1:21" s="8" customFormat="1" x14ac:dyDescent="0.2">
      <c r="M38" s="40"/>
    </row>
    <row r="39" spans="1:21" s="8" customFormat="1" ht="15.75" thickBot="1" x14ac:dyDescent="0.25">
      <c r="A39" s="38" t="s">
        <v>119</v>
      </c>
      <c r="M39" s="40"/>
    </row>
    <row r="40" spans="1:21" s="8" customFormat="1" ht="23.45" customHeight="1" thickBot="1" x14ac:dyDescent="0.25">
      <c r="M40" s="40"/>
      <c r="O40" s="89" t="s">
        <v>39</v>
      </c>
      <c r="P40" s="83"/>
      <c r="Q40" s="89" t="s">
        <v>40</v>
      </c>
      <c r="R40" s="83"/>
      <c r="S40" s="87" t="s">
        <v>126</v>
      </c>
    </row>
    <row r="41" spans="1:21" s="8" customFormat="1" ht="23.25" thickBot="1" x14ac:dyDescent="0.25">
      <c r="A41" s="85"/>
      <c r="B41" s="86"/>
      <c r="C41" s="24" t="s">
        <v>3</v>
      </c>
      <c r="D41" s="24" t="s">
        <v>5</v>
      </c>
      <c r="E41" s="24" t="s">
        <v>6</v>
      </c>
      <c r="F41" s="24" t="s">
        <v>7</v>
      </c>
      <c r="G41" s="24" t="s">
        <v>8</v>
      </c>
      <c r="H41" s="24" t="s">
        <v>9</v>
      </c>
      <c r="I41" s="24" t="s">
        <v>10</v>
      </c>
      <c r="J41" s="24" t="s">
        <v>4</v>
      </c>
      <c r="K41" s="24" t="s">
        <v>11</v>
      </c>
      <c r="M41" s="85"/>
      <c r="N41" s="86"/>
      <c r="O41" s="60" t="s">
        <v>3</v>
      </c>
      <c r="P41" s="60" t="s">
        <v>125</v>
      </c>
      <c r="Q41" s="60" t="s">
        <v>3</v>
      </c>
      <c r="R41" s="60" t="s">
        <v>125</v>
      </c>
      <c r="S41" s="88"/>
    </row>
    <row r="42" spans="1:21" s="8" customFormat="1" ht="13.9" customHeight="1" thickBot="1" x14ac:dyDescent="0.25">
      <c r="A42" s="91" t="s">
        <v>115</v>
      </c>
      <c r="B42" s="27" t="s">
        <v>16</v>
      </c>
      <c r="C42" s="28">
        <v>6151</v>
      </c>
      <c r="D42" s="28">
        <v>3667</v>
      </c>
      <c r="E42" s="28">
        <v>2066</v>
      </c>
      <c r="F42" s="28">
        <v>846</v>
      </c>
      <c r="G42" s="28">
        <v>393</v>
      </c>
      <c r="H42" s="28">
        <v>177</v>
      </c>
      <c r="I42" s="28">
        <v>95</v>
      </c>
      <c r="J42" s="28">
        <v>50</v>
      </c>
      <c r="K42" s="28">
        <v>3528</v>
      </c>
      <c r="L42" s="40"/>
      <c r="M42" s="91" t="s">
        <v>115</v>
      </c>
      <c r="N42" s="57" t="s">
        <v>16</v>
      </c>
      <c r="O42" s="28">
        <v>113</v>
      </c>
      <c r="P42" s="28">
        <v>3020</v>
      </c>
      <c r="Q42" s="28">
        <v>6038</v>
      </c>
      <c r="R42" s="28">
        <v>4274</v>
      </c>
      <c r="S42" s="28">
        <v>3528</v>
      </c>
      <c r="T42" s="40"/>
      <c r="U42" s="40"/>
    </row>
    <row r="43" spans="1:21" s="8" customFormat="1" ht="13.5" thickBot="1" x14ac:dyDescent="0.25">
      <c r="A43" s="92"/>
      <c r="B43" s="36" t="s">
        <v>17</v>
      </c>
      <c r="C43" s="28">
        <v>6161</v>
      </c>
      <c r="D43" s="28">
        <v>3837</v>
      </c>
      <c r="E43" s="28">
        <v>2105</v>
      </c>
      <c r="F43" s="28">
        <v>1022</v>
      </c>
      <c r="G43" s="28">
        <v>430</v>
      </c>
      <c r="H43" s="28">
        <v>168</v>
      </c>
      <c r="I43" s="28">
        <v>96</v>
      </c>
      <c r="J43" s="22" t="s">
        <v>74</v>
      </c>
      <c r="K43" s="28">
        <v>4098</v>
      </c>
      <c r="L43" s="40"/>
      <c r="M43" s="92"/>
      <c r="N43" s="56" t="s">
        <v>17</v>
      </c>
      <c r="O43" s="28">
        <v>143</v>
      </c>
      <c r="P43" s="28">
        <v>2946</v>
      </c>
      <c r="Q43" s="28">
        <v>6018</v>
      </c>
      <c r="R43" s="28">
        <v>4712</v>
      </c>
      <c r="S43" s="28">
        <v>4098</v>
      </c>
      <c r="T43" s="40"/>
      <c r="U43" s="40"/>
    </row>
    <row r="44" spans="1:21" s="8" customFormat="1" ht="13.5" thickBot="1" x14ac:dyDescent="0.25">
      <c r="A44" s="92"/>
      <c r="B44" s="36" t="s">
        <v>18</v>
      </c>
      <c r="C44" s="28">
        <v>5810</v>
      </c>
      <c r="D44" s="28">
        <v>3861</v>
      </c>
      <c r="E44" s="28">
        <v>2274</v>
      </c>
      <c r="F44" s="28">
        <v>1031</v>
      </c>
      <c r="G44" s="28">
        <v>460</v>
      </c>
      <c r="H44" s="28">
        <v>203</v>
      </c>
      <c r="I44" s="22" t="s">
        <v>74</v>
      </c>
      <c r="J44" s="22" t="s">
        <v>74</v>
      </c>
      <c r="K44" s="28">
        <v>3949</v>
      </c>
      <c r="L44" s="40"/>
      <c r="M44" s="92"/>
      <c r="N44" s="56" t="s">
        <v>18</v>
      </c>
      <c r="O44" s="28">
        <v>125</v>
      </c>
      <c r="P44" s="28">
        <v>2861</v>
      </c>
      <c r="Q44" s="28">
        <v>5685</v>
      </c>
      <c r="R44" s="28">
        <v>4968</v>
      </c>
      <c r="S44" s="28">
        <v>3949</v>
      </c>
      <c r="T44" s="40"/>
      <c r="U44" s="40"/>
    </row>
    <row r="45" spans="1:21" s="8" customFormat="1" ht="13.5" thickBot="1" x14ac:dyDescent="0.25">
      <c r="A45" s="92"/>
      <c r="B45" s="36" t="s">
        <v>19</v>
      </c>
      <c r="C45" s="28">
        <v>5773</v>
      </c>
      <c r="D45" s="28">
        <v>3877</v>
      </c>
      <c r="E45" s="28">
        <v>2363</v>
      </c>
      <c r="F45" s="28">
        <v>999</v>
      </c>
      <c r="G45" s="28">
        <v>441</v>
      </c>
      <c r="H45" s="22" t="s">
        <v>74</v>
      </c>
      <c r="I45" s="22" t="s">
        <v>74</v>
      </c>
      <c r="J45" s="22" t="s">
        <v>74</v>
      </c>
      <c r="K45" s="28">
        <v>4094</v>
      </c>
      <c r="L45" s="40"/>
      <c r="M45" s="92"/>
      <c r="N45" s="56" t="s">
        <v>19</v>
      </c>
      <c r="O45" s="28">
        <v>74</v>
      </c>
      <c r="P45" s="28">
        <v>2696</v>
      </c>
      <c r="Q45" s="28">
        <v>5699</v>
      </c>
      <c r="R45" s="28">
        <v>4984</v>
      </c>
      <c r="S45" s="28">
        <v>4094</v>
      </c>
      <c r="T45" s="40"/>
      <c r="U45" s="40"/>
    </row>
    <row r="46" spans="1:21" s="8" customFormat="1" ht="13.5" thickBot="1" x14ac:dyDescent="0.25">
      <c r="A46" s="92"/>
      <c r="B46" s="36" t="s">
        <v>20</v>
      </c>
      <c r="C46" s="28">
        <v>5315</v>
      </c>
      <c r="D46" s="28">
        <v>4043</v>
      </c>
      <c r="E46" s="28">
        <v>2216</v>
      </c>
      <c r="F46" s="28">
        <v>1088</v>
      </c>
      <c r="G46" s="22" t="s">
        <v>74</v>
      </c>
      <c r="H46" s="22" t="s">
        <v>74</v>
      </c>
      <c r="I46" s="22" t="s">
        <v>74</v>
      </c>
      <c r="J46" s="22" t="s">
        <v>74</v>
      </c>
      <c r="K46" s="28">
        <v>3492</v>
      </c>
      <c r="L46" s="40"/>
      <c r="M46" s="92"/>
      <c r="N46" s="56" t="s">
        <v>20</v>
      </c>
      <c r="O46" s="28">
        <v>81</v>
      </c>
      <c r="P46" s="28">
        <v>2545</v>
      </c>
      <c r="Q46" s="28">
        <v>5234</v>
      </c>
      <c r="R46" s="28">
        <v>4802</v>
      </c>
      <c r="S46" s="28">
        <v>3492</v>
      </c>
      <c r="T46" s="40"/>
      <c r="U46" s="40"/>
    </row>
    <row r="47" spans="1:21" s="8" customFormat="1" ht="13.5" thickBot="1" x14ac:dyDescent="0.25">
      <c r="A47" s="92"/>
      <c r="B47" s="36" t="s">
        <v>21</v>
      </c>
      <c r="C47" s="28">
        <v>6680</v>
      </c>
      <c r="D47" s="28">
        <v>5271</v>
      </c>
      <c r="E47" s="28">
        <v>2906</v>
      </c>
      <c r="F47" s="22" t="s">
        <v>74</v>
      </c>
      <c r="G47" s="22" t="s">
        <v>74</v>
      </c>
      <c r="H47" s="22" t="s">
        <v>74</v>
      </c>
      <c r="I47" s="22" t="s">
        <v>74</v>
      </c>
      <c r="J47" s="22" t="s">
        <v>74</v>
      </c>
      <c r="K47" s="28">
        <v>5878</v>
      </c>
      <c r="L47" s="40"/>
      <c r="M47" s="92"/>
      <c r="N47" s="56" t="s">
        <v>21</v>
      </c>
      <c r="O47" s="28">
        <v>134</v>
      </c>
      <c r="P47" s="28">
        <v>3074</v>
      </c>
      <c r="Q47" s="28">
        <v>6546</v>
      </c>
      <c r="R47" s="28">
        <v>5103</v>
      </c>
      <c r="S47" s="28">
        <v>5878</v>
      </c>
      <c r="T47" s="40"/>
      <c r="U47" s="40"/>
    </row>
    <row r="48" spans="1:21" s="8" customFormat="1" ht="13.5" thickBot="1" x14ac:dyDescent="0.25">
      <c r="A48" s="92"/>
      <c r="B48" s="36" t="s">
        <v>84</v>
      </c>
      <c r="C48" s="28">
        <v>6601</v>
      </c>
      <c r="D48" s="28">
        <v>5114</v>
      </c>
      <c r="E48" s="22" t="s">
        <v>74</v>
      </c>
      <c r="F48" s="22" t="s">
        <v>74</v>
      </c>
      <c r="G48" s="22" t="s">
        <v>74</v>
      </c>
      <c r="H48" s="22" t="s">
        <v>74</v>
      </c>
      <c r="I48" s="22" t="s">
        <v>74</v>
      </c>
      <c r="J48" s="22" t="s">
        <v>74</v>
      </c>
      <c r="K48" s="28">
        <v>8926</v>
      </c>
      <c r="L48" s="40"/>
      <c r="M48" s="92"/>
      <c r="N48" s="56" t="s">
        <v>84</v>
      </c>
      <c r="O48" s="28">
        <v>119</v>
      </c>
      <c r="P48" s="28">
        <v>1658</v>
      </c>
      <c r="Q48" s="28">
        <v>6482</v>
      </c>
      <c r="R48" s="28">
        <v>3456</v>
      </c>
      <c r="S48" s="28">
        <v>8926</v>
      </c>
      <c r="T48" s="40"/>
      <c r="U48" s="40"/>
    </row>
    <row r="49" spans="1:21" s="8" customFormat="1" ht="13.5" thickBot="1" x14ac:dyDescent="0.25">
      <c r="A49" s="93"/>
      <c r="B49" s="36" t="s">
        <v>85</v>
      </c>
      <c r="C49" s="28">
        <v>6469</v>
      </c>
      <c r="D49" s="22" t="s">
        <v>74</v>
      </c>
      <c r="E49" s="22" t="s">
        <v>74</v>
      </c>
      <c r="F49" s="22" t="s">
        <v>74</v>
      </c>
      <c r="G49" s="22" t="s">
        <v>74</v>
      </c>
      <c r="H49" s="22" t="s">
        <v>74</v>
      </c>
      <c r="I49" s="22" t="s">
        <v>74</v>
      </c>
      <c r="J49" s="22" t="s">
        <v>74</v>
      </c>
      <c r="K49" s="28">
        <v>14487</v>
      </c>
      <c r="L49" s="40"/>
      <c r="M49" s="93"/>
      <c r="N49" s="56" t="s">
        <v>85</v>
      </c>
      <c r="O49" s="28">
        <v>134</v>
      </c>
      <c r="P49" s="22" t="s">
        <v>74</v>
      </c>
      <c r="Q49" s="28">
        <v>6335</v>
      </c>
      <c r="R49" s="22" t="s">
        <v>74</v>
      </c>
      <c r="S49" s="28">
        <v>14487</v>
      </c>
      <c r="T49" s="40"/>
      <c r="U49" s="40"/>
    </row>
    <row r="50" spans="1:21" s="8" customFormat="1" ht="13.5" thickBot="1" x14ac:dyDescent="0.25">
      <c r="L50" s="40"/>
      <c r="O50" s="54"/>
      <c r="P50" s="54"/>
      <c r="Q50" s="54"/>
      <c r="R50" s="54"/>
    </row>
    <row r="51" spans="1:21" s="54" customFormat="1" ht="19.899999999999999" customHeight="1" thickBot="1" x14ac:dyDescent="0.25">
      <c r="L51" s="40"/>
      <c r="O51" s="89" t="s">
        <v>39</v>
      </c>
      <c r="P51" s="83"/>
      <c r="Q51" s="89" t="s">
        <v>40</v>
      </c>
      <c r="R51" s="83"/>
      <c r="S51" s="87" t="s">
        <v>126</v>
      </c>
    </row>
    <row r="52" spans="1:21" s="8" customFormat="1" ht="23.25" thickBot="1" x14ac:dyDescent="0.25">
      <c r="A52" s="85"/>
      <c r="B52" s="86"/>
      <c r="C52" s="24" t="s">
        <v>3</v>
      </c>
      <c r="D52" s="24" t="s">
        <v>5</v>
      </c>
      <c r="E52" s="24" t="s">
        <v>6</v>
      </c>
      <c r="F52" s="24" t="s">
        <v>7</v>
      </c>
      <c r="G52" s="24" t="s">
        <v>8</v>
      </c>
      <c r="H52" s="24" t="s">
        <v>9</v>
      </c>
      <c r="I52" s="24" t="s">
        <v>10</v>
      </c>
      <c r="J52" s="24" t="s">
        <v>4</v>
      </c>
      <c r="K52" s="24" t="s">
        <v>11</v>
      </c>
      <c r="L52" s="40"/>
      <c r="M52" s="85"/>
      <c r="N52" s="86"/>
      <c r="O52" s="55" t="s">
        <v>3</v>
      </c>
      <c r="P52" s="55" t="s">
        <v>125</v>
      </c>
      <c r="Q52" s="55" t="s">
        <v>3</v>
      </c>
      <c r="R52" s="60" t="s">
        <v>125</v>
      </c>
      <c r="S52" s="88"/>
    </row>
    <row r="53" spans="1:21" s="8" customFormat="1" ht="13.9" customHeight="1" thickBot="1" x14ac:dyDescent="0.25">
      <c r="A53" s="91" t="s">
        <v>115</v>
      </c>
      <c r="B53" s="27" t="s">
        <v>16</v>
      </c>
      <c r="C53" s="47">
        <v>0.36239910446002477</v>
      </c>
      <c r="D53" s="47">
        <v>0.21604901903022447</v>
      </c>
      <c r="E53" s="47">
        <v>0.12172273611029281</v>
      </c>
      <c r="F53" s="47">
        <v>4.9843869675366761E-2</v>
      </c>
      <c r="G53" s="47">
        <v>2.3154421728627819E-2</v>
      </c>
      <c r="H53" s="47">
        <v>1.0428327343427798E-2</v>
      </c>
      <c r="I53" s="47">
        <v>5.5971248453426025E-3</v>
      </c>
      <c r="J53" s="47">
        <v>2.9458551817592646E-3</v>
      </c>
      <c r="K53" s="47">
        <v>0.20785954162493372</v>
      </c>
      <c r="L53" s="40"/>
      <c r="M53" s="91" t="s">
        <v>115</v>
      </c>
      <c r="N53" s="57" t="s">
        <v>16</v>
      </c>
      <c r="O53" s="47">
        <v>6.6576327107759382E-3</v>
      </c>
      <c r="P53" s="47">
        <v>0.17792965297825958</v>
      </c>
      <c r="Q53" s="47">
        <v>0.35574147174924881</v>
      </c>
      <c r="R53" s="47">
        <v>0.25181170093678196</v>
      </c>
      <c r="S53" s="47">
        <v>0.20785954162493372</v>
      </c>
    </row>
    <row r="54" spans="1:21" s="8" customFormat="1" ht="13.5" thickBot="1" x14ac:dyDescent="0.25">
      <c r="A54" s="92"/>
      <c r="B54" s="36" t="s">
        <v>17</v>
      </c>
      <c r="C54" s="47">
        <v>0.34386336998381428</v>
      </c>
      <c r="D54" s="47">
        <v>0.21415415527152984</v>
      </c>
      <c r="E54" s="47">
        <v>0.11748618630351063</v>
      </c>
      <c r="F54" s="47">
        <v>5.7040799240944358E-2</v>
      </c>
      <c r="G54" s="47">
        <v>2.3999553496679132E-2</v>
      </c>
      <c r="H54" s="47">
        <v>9.3765697382374273E-3</v>
      </c>
      <c r="I54" s="47">
        <v>5.3580398504213872E-3</v>
      </c>
      <c r="J54" s="22" t="s">
        <v>74</v>
      </c>
      <c r="K54" s="47">
        <v>0.22872132611486298</v>
      </c>
      <c r="L54" s="40"/>
      <c r="M54" s="92"/>
      <c r="N54" s="56" t="s">
        <v>17</v>
      </c>
      <c r="O54" s="47">
        <v>7.9812468605235248E-3</v>
      </c>
      <c r="P54" s="47">
        <v>0.16442484790980633</v>
      </c>
      <c r="Q54" s="47">
        <v>0.33588212312329074</v>
      </c>
      <c r="R54" s="47">
        <v>0.26299045599151644</v>
      </c>
      <c r="S54" s="47">
        <v>0.22872132611486298</v>
      </c>
    </row>
    <row r="55" spans="1:21" s="8" customFormat="1" ht="13.5" thickBot="1" x14ac:dyDescent="0.25">
      <c r="A55" s="92"/>
      <c r="B55" s="36" t="s">
        <v>18</v>
      </c>
      <c r="C55" s="47">
        <v>0.33033886740959745</v>
      </c>
      <c r="D55" s="47">
        <v>0.21952467591539687</v>
      </c>
      <c r="E55" s="47">
        <v>0.12929269956788719</v>
      </c>
      <c r="F55" s="47">
        <v>5.8619513304525812E-2</v>
      </c>
      <c r="G55" s="47">
        <v>2.6154196042756424E-2</v>
      </c>
      <c r="H55" s="47">
        <v>1.1541960427564248E-2</v>
      </c>
      <c r="I55" s="22" t="s">
        <v>74</v>
      </c>
      <c r="J55" s="22" t="s">
        <v>74</v>
      </c>
      <c r="K55" s="47">
        <v>0.224528087332272</v>
      </c>
      <c r="L55" s="40"/>
      <c r="M55" s="92"/>
      <c r="N55" s="56" t="s">
        <v>18</v>
      </c>
      <c r="O55" s="47">
        <v>7.1071184898794633E-3</v>
      </c>
      <c r="P55" s="47">
        <v>0.16266772799636114</v>
      </c>
      <c r="Q55" s="47">
        <v>0.32323174891971801</v>
      </c>
      <c r="R55" s="47">
        <v>0.28246531726176938</v>
      </c>
      <c r="S55" s="47">
        <v>0.224528087332272</v>
      </c>
    </row>
    <row r="56" spans="1:21" s="8" customFormat="1" ht="13.5" thickBot="1" x14ac:dyDescent="0.25">
      <c r="A56" s="92"/>
      <c r="B56" s="36" t="s">
        <v>19</v>
      </c>
      <c r="C56" s="47">
        <v>0.32900210862255658</v>
      </c>
      <c r="D56" s="47">
        <v>0.22094945004844133</v>
      </c>
      <c r="E56" s="47">
        <v>0.13466689462586198</v>
      </c>
      <c r="F56" s="47">
        <v>5.6932809027184131E-2</v>
      </c>
      <c r="G56" s="47">
        <v>2.5132501282270472E-2</v>
      </c>
      <c r="H56" s="22" t="s">
        <v>74</v>
      </c>
      <c r="I56" s="22" t="s">
        <v>74</v>
      </c>
      <c r="J56" s="22" t="s">
        <v>74</v>
      </c>
      <c r="K56" s="47">
        <v>0.23331623639368554</v>
      </c>
      <c r="L56" s="40"/>
      <c r="M56" s="92"/>
      <c r="N56" s="56" t="s">
        <v>19</v>
      </c>
      <c r="O56" s="47">
        <v>4.2172451131247506E-3</v>
      </c>
      <c r="P56" s="47">
        <v>0.15364449763492335</v>
      </c>
      <c r="Q56" s="47">
        <v>0.32478486350943181</v>
      </c>
      <c r="R56" s="47">
        <v>0.28403715734883456</v>
      </c>
      <c r="S56" s="47">
        <v>0.23331623639368554</v>
      </c>
    </row>
    <row r="57" spans="1:21" s="8" customFormat="1" ht="13.5" thickBot="1" x14ac:dyDescent="0.25">
      <c r="A57" s="92"/>
      <c r="B57" s="36" t="s">
        <v>20</v>
      </c>
      <c r="C57" s="47">
        <v>0.32902067599356194</v>
      </c>
      <c r="D57" s="47">
        <v>0.25027856877553545</v>
      </c>
      <c r="E57" s="47">
        <v>0.1371796459081342</v>
      </c>
      <c r="F57" s="47">
        <v>6.7351739507242783E-2</v>
      </c>
      <c r="G57" s="22" t="s">
        <v>74</v>
      </c>
      <c r="H57" s="22" t="s">
        <v>74</v>
      </c>
      <c r="I57" s="22" t="s">
        <v>74</v>
      </c>
      <c r="J57" s="22" t="s">
        <v>74</v>
      </c>
      <c r="K57" s="47">
        <v>0.21616936981552556</v>
      </c>
      <c r="L57" s="40"/>
      <c r="M57" s="92"/>
      <c r="N57" s="56" t="s">
        <v>20</v>
      </c>
      <c r="O57" s="47">
        <v>5.0142379596384793E-3</v>
      </c>
      <c r="P57" s="47">
        <v>0.15754611860839421</v>
      </c>
      <c r="Q57" s="47">
        <v>0.32400643803392348</v>
      </c>
      <c r="R57" s="47">
        <v>0.29726383558251829</v>
      </c>
      <c r="S57" s="47">
        <v>0.21616936981552556</v>
      </c>
    </row>
    <row r="58" spans="1:21" s="8" customFormat="1" ht="13.5" thickBot="1" x14ac:dyDescent="0.25">
      <c r="A58" s="92"/>
      <c r="B58" s="36" t="s">
        <v>21</v>
      </c>
      <c r="C58" s="47">
        <v>0.322160598022667</v>
      </c>
      <c r="D58" s="47">
        <v>0.25420786110441285</v>
      </c>
      <c r="E58" s="47">
        <v>0.14014950566674705</v>
      </c>
      <c r="F58" s="22" t="s">
        <v>74</v>
      </c>
      <c r="G58" s="22" t="s">
        <v>74</v>
      </c>
      <c r="H58" s="22" t="s">
        <v>74</v>
      </c>
      <c r="I58" s="22" t="s">
        <v>74</v>
      </c>
      <c r="J58" s="22" t="s">
        <v>74</v>
      </c>
      <c r="K58" s="47">
        <v>0.28348203520617316</v>
      </c>
      <c r="L58" s="40"/>
      <c r="M58" s="92"/>
      <c r="N58" s="56" t="s">
        <v>21</v>
      </c>
      <c r="O58" s="47">
        <v>6.4625030142271521E-3</v>
      </c>
      <c r="P58" s="47">
        <v>0.14825174825174825</v>
      </c>
      <c r="Q58" s="47">
        <v>0.31569809500843982</v>
      </c>
      <c r="R58" s="47">
        <v>0.24610561851941162</v>
      </c>
      <c r="S58" s="47">
        <v>0.28348203520617316</v>
      </c>
    </row>
    <row r="59" spans="1:21" s="8" customFormat="1" ht="13.5" thickBot="1" x14ac:dyDescent="0.25">
      <c r="A59" s="92"/>
      <c r="B59" s="36" t="s">
        <v>84</v>
      </c>
      <c r="C59" s="47">
        <v>0.31980039726757425</v>
      </c>
      <c r="D59" s="47">
        <v>0.24775931398672546</v>
      </c>
      <c r="E59" s="22" t="s">
        <v>74</v>
      </c>
      <c r="F59" s="22" t="s">
        <v>74</v>
      </c>
      <c r="G59" s="22" t="s">
        <v>74</v>
      </c>
      <c r="H59" s="22" t="s">
        <v>74</v>
      </c>
      <c r="I59" s="22" t="s">
        <v>74</v>
      </c>
      <c r="J59" s="22" t="s">
        <v>74</v>
      </c>
      <c r="K59" s="47">
        <v>0.43244028874570029</v>
      </c>
      <c r="L59" s="40"/>
      <c r="M59" s="92"/>
      <c r="N59" s="56" t="s">
        <v>84</v>
      </c>
      <c r="O59" s="47">
        <v>5.7652245530739792E-3</v>
      </c>
      <c r="P59" s="47">
        <v>8.0325565621820652E-2</v>
      </c>
      <c r="Q59" s="47">
        <v>0.31403517271450027</v>
      </c>
      <c r="R59" s="47">
        <v>0.16743374836490479</v>
      </c>
      <c r="S59" s="47">
        <v>0.43244028874570029</v>
      </c>
    </row>
    <row r="60" spans="1:21" s="8" customFormat="1" ht="13.5" thickBot="1" x14ac:dyDescent="0.25">
      <c r="A60" s="93"/>
      <c r="B60" s="36" t="s">
        <v>85</v>
      </c>
      <c r="C60" s="47">
        <v>0.30869440732964304</v>
      </c>
      <c r="D60" s="22" t="s">
        <v>74</v>
      </c>
      <c r="E60" s="22" t="s">
        <v>74</v>
      </c>
      <c r="F60" s="22" t="s">
        <v>74</v>
      </c>
      <c r="G60" s="22" t="s">
        <v>74</v>
      </c>
      <c r="H60" s="22" t="s">
        <v>74</v>
      </c>
      <c r="I60" s="22" t="s">
        <v>74</v>
      </c>
      <c r="J60" s="22" t="s">
        <v>74</v>
      </c>
      <c r="K60" s="47">
        <v>0.69130559267035696</v>
      </c>
      <c r="L60" s="40"/>
      <c r="M60" s="93"/>
      <c r="N60" s="56" t="s">
        <v>85</v>
      </c>
      <c r="O60" s="47">
        <v>6.3943500668066427E-3</v>
      </c>
      <c r="P60" s="22" t="s">
        <v>74</v>
      </c>
      <c r="Q60" s="47">
        <v>0.30230005726283643</v>
      </c>
      <c r="R60" s="22" t="s">
        <v>74</v>
      </c>
      <c r="S60" s="47">
        <v>0.69130559267035696</v>
      </c>
    </row>
    <row r="61" spans="1:21" s="8" customFormat="1" x14ac:dyDescent="0.2"/>
    <row r="62" spans="1:21" s="8" customFormat="1" x14ac:dyDescent="0.2"/>
    <row r="63" spans="1:21" s="8" customFormat="1" x14ac:dyDescent="0.2"/>
    <row r="64" spans="1:21" x14ac:dyDescent="0.2">
      <c r="A64" s="90" t="s">
        <v>22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20" x14ac:dyDescent="0.2">
      <c r="A65" s="84" t="s">
        <v>116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20" x14ac:dyDescent="0.2">
      <c r="A66" s="84" t="s">
        <v>118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1:20" x14ac:dyDescent="0.2">
      <c r="M67" s="54"/>
      <c r="N67" s="54"/>
      <c r="O67" s="54"/>
      <c r="P67" s="54"/>
      <c r="Q67" s="54"/>
      <c r="R67" s="54"/>
      <c r="S67" s="54"/>
      <c r="T67" s="54"/>
    </row>
    <row r="68" spans="1:20" x14ac:dyDescent="0.2">
      <c r="M68" s="54"/>
      <c r="N68" s="54"/>
      <c r="O68" s="54"/>
      <c r="P68" s="54"/>
      <c r="Q68" s="54"/>
      <c r="R68" s="54"/>
      <c r="S68" s="54"/>
      <c r="T68" s="54"/>
    </row>
  </sheetData>
  <mergeCells count="31">
    <mergeCell ref="A18:A25"/>
    <mergeCell ref="A17:B17"/>
    <mergeCell ref="A28:B28"/>
    <mergeCell ref="A29:A36"/>
    <mergeCell ref="M53:M60"/>
    <mergeCell ref="M41:N41"/>
    <mergeCell ref="M28:N28"/>
    <mergeCell ref="M29:M36"/>
    <mergeCell ref="O51:P51"/>
    <mergeCell ref="Q51:R51"/>
    <mergeCell ref="A42:A49"/>
    <mergeCell ref="A52:B52"/>
    <mergeCell ref="A53:A60"/>
    <mergeCell ref="M42:M49"/>
    <mergeCell ref="M52:N52"/>
    <mergeCell ref="A65:R65"/>
    <mergeCell ref="A66:R66"/>
    <mergeCell ref="A41:B41"/>
    <mergeCell ref="S16:S17"/>
    <mergeCell ref="S27:S28"/>
    <mergeCell ref="S40:S41"/>
    <mergeCell ref="S51:S52"/>
    <mergeCell ref="O16:P16"/>
    <mergeCell ref="Q16:R16"/>
    <mergeCell ref="O40:P40"/>
    <mergeCell ref="Q40:R40"/>
    <mergeCell ref="O27:P27"/>
    <mergeCell ref="Q27:R27"/>
    <mergeCell ref="A64:R64"/>
    <mergeCell ref="M17:N17"/>
    <mergeCell ref="M18:M2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86AA-1003-410E-B333-AB97DDA31A5C}">
  <dimension ref="A1:X105"/>
  <sheetViews>
    <sheetView topLeftCell="A73" workbookViewId="0">
      <selection activeCell="V17" sqref="V17"/>
    </sheetView>
  </sheetViews>
  <sheetFormatPr defaultRowHeight="12.75" x14ac:dyDescent="0.2"/>
  <cols>
    <col min="1" max="1" width="8" customWidth="1"/>
    <col min="2" max="2" width="17.7109375" bestFit="1" customWidth="1"/>
    <col min="10" max="10" width="9.7109375" bestFit="1" customWidth="1"/>
    <col min="11" max="11" width="17.7109375" bestFit="1" customWidth="1"/>
  </cols>
  <sheetData>
    <row r="1" spans="1:24" ht="15" x14ac:dyDescent="0.25">
      <c r="A1" s="15" t="s">
        <v>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4" ht="15" x14ac:dyDescent="0.25">
      <c r="A2" s="15" t="s">
        <v>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4" ht="15" x14ac:dyDescent="0.25">
      <c r="A3" s="15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ht="15" x14ac:dyDescent="0.25">
      <c r="A4" s="15" t="s">
        <v>90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4" ht="15" x14ac:dyDescent="0.25">
      <c r="A5" s="15" t="s">
        <v>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4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24" ht="14.45" customHeight="1" x14ac:dyDescent="0.2">
      <c r="A7" s="23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2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24" ht="15" x14ac:dyDescent="0.25">
      <c r="A9" s="17" t="s">
        <v>92</v>
      </c>
      <c r="B9" s="18"/>
      <c r="C9" s="18"/>
      <c r="D9" s="18"/>
      <c r="E9" s="18"/>
      <c r="F9" s="18"/>
      <c r="G9" s="6"/>
      <c r="H9" s="6"/>
      <c r="I9" s="6"/>
      <c r="J9" s="6"/>
      <c r="K9" s="6"/>
      <c r="L9" s="6"/>
      <c r="M9" s="6"/>
    </row>
    <row r="10" spans="1:24" ht="15" x14ac:dyDescent="0.25">
      <c r="A10" s="18" t="s">
        <v>94</v>
      </c>
      <c r="B10" s="18"/>
      <c r="C10" s="18"/>
      <c r="D10" s="18"/>
      <c r="E10" s="18"/>
      <c r="F10" s="18"/>
      <c r="G10" s="6"/>
      <c r="H10" s="6"/>
      <c r="I10" s="6"/>
      <c r="J10" s="6"/>
      <c r="K10" s="6"/>
      <c r="L10" s="6"/>
      <c r="M10" s="6"/>
    </row>
    <row r="11" spans="1:24" ht="15" x14ac:dyDescent="0.25">
      <c r="A11" s="18" t="s">
        <v>95</v>
      </c>
      <c r="B11" s="18"/>
      <c r="C11" s="18"/>
      <c r="D11" s="18"/>
      <c r="E11" s="18"/>
      <c r="F11" s="18"/>
      <c r="G11" s="6"/>
      <c r="H11" s="6"/>
      <c r="I11" s="6"/>
      <c r="J11" s="6"/>
      <c r="K11" s="6"/>
      <c r="L11" s="6"/>
      <c r="M11" s="6"/>
    </row>
    <row r="12" spans="1:24" ht="15" x14ac:dyDescent="0.25">
      <c r="A12" s="18" t="s">
        <v>96</v>
      </c>
      <c r="B12" s="18"/>
      <c r="C12" s="18"/>
      <c r="D12" s="18"/>
      <c r="E12" s="18"/>
      <c r="F12" s="18"/>
      <c r="G12" s="6"/>
      <c r="H12" s="6"/>
      <c r="I12" s="6"/>
      <c r="J12" s="6"/>
      <c r="K12" s="6"/>
      <c r="L12" s="6"/>
      <c r="M12" s="6"/>
    </row>
    <row r="13" spans="1:24" ht="15" x14ac:dyDescent="0.25">
      <c r="A13" s="17" t="s">
        <v>93</v>
      </c>
      <c r="B13" s="18"/>
      <c r="C13" s="18"/>
      <c r="D13" s="18"/>
      <c r="E13" s="18"/>
      <c r="F13" s="18"/>
      <c r="G13" s="6"/>
      <c r="H13" s="6"/>
      <c r="I13" s="6"/>
      <c r="J13" s="6"/>
      <c r="K13" s="6"/>
      <c r="L13" s="6"/>
      <c r="M13" s="6"/>
    </row>
    <row r="15" spans="1:24" ht="13.5" thickBot="1" x14ac:dyDescent="0.25"/>
    <row r="16" spans="1:24" ht="13.5" thickBot="1" x14ac:dyDescent="0.25">
      <c r="A16" s="102"/>
      <c r="B16" s="103"/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5" t="s">
        <v>103</v>
      </c>
      <c r="I16" s="26"/>
      <c r="J16" s="102"/>
      <c r="K16" s="103"/>
      <c r="L16" s="24" t="s">
        <v>41</v>
      </c>
      <c r="M16" s="24" t="s">
        <v>42</v>
      </c>
      <c r="N16" s="24" t="s">
        <v>43</v>
      </c>
      <c r="O16" s="24" t="s">
        <v>44</v>
      </c>
      <c r="P16" s="24" t="s">
        <v>45</v>
      </c>
      <c r="Q16" s="25" t="s">
        <v>103</v>
      </c>
      <c r="S16" s="6"/>
      <c r="T16" s="6"/>
      <c r="U16" s="6"/>
      <c r="V16" s="6"/>
      <c r="W16" s="6"/>
      <c r="X16" s="6"/>
    </row>
    <row r="17" spans="1:17" ht="13.5" thickBot="1" x14ac:dyDescent="0.25">
      <c r="A17" s="104" t="s">
        <v>16</v>
      </c>
      <c r="B17" s="27" t="s">
        <v>3</v>
      </c>
      <c r="C17" s="28">
        <v>11138</v>
      </c>
      <c r="D17" s="28">
        <v>219</v>
      </c>
      <c r="E17" s="28">
        <v>279</v>
      </c>
      <c r="F17" s="28">
        <v>4326</v>
      </c>
      <c r="G17" s="28">
        <v>1122</v>
      </c>
      <c r="H17" s="29">
        <v>17084</v>
      </c>
      <c r="I17" s="26"/>
      <c r="J17" s="104" t="s">
        <v>16</v>
      </c>
      <c r="K17" s="27" t="s">
        <v>3</v>
      </c>
      <c r="L17" s="30">
        <f t="shared" ref="L17:L26" si="0">C17/C$26</f>
        <v>0.46022891616048922</v>
      </c>
      <c r="M17" s="30">
        <f t="shared" ref="M17:M26" si="1">D17/D$26</f>
        <v>0.11032745591939547</v>
      </c>
      <c r="N17" s="30">
        <f t="shared" ref="N17:N26" si="2">E17/E$26</f>
        <v>0.24303135888501742</v>
      </c>
      <c r="O17" s="30">
        <f t="shared" ref="O17:O26" si="3">F17/F$26</f>
        <v>0.28599761999206663</v>
      </c>
      <c r="P17" s="30">
        <f t="shared" ref="P17:P26" si="4">G17/G$26</f>
        <v>0.20351895519680754</v>
      </c>
      <c r="Q17" s="31">
        <f t="shared" ref="Q17:Q26" si="5">H17/H$26</f>
        <v>0.35611698246930568</v>
      </c>
    </row>
    <row r="18" spans="1:17" ht="13.5" thickBot="1" x14ac:dyDescent="0.25">
      <c r="A18" s="97"/>
      <c r="B18" s="32" t="s">
        <v>5</v>
      </c>
      <c r="C18" s="28">
        <v>5529</v>
      </c>
      <c r="D18" s="28">
        <v>145</v>
      </c>
      <c r="E18" s="28">
        <v>223</v>
      </c>
      <c r="F18" s="28">
        <v>2678</v>
      </c>
      <c r="G18" s="28">
        <v>344</v>
      </c>
      <c r="H18" s="29">
        <v>8919</v>
      </c>
      <c r="I18" s="26"/>
      <c r="J18" s="97"/>
      <c r="K18" s="32" t="s">
        <v>5</v>
      </c>
      <c r="L18" s="30">
        <f t="shared" si="0"/>
        <v>0.22846163381678444</v>
      </c>
      <c r="M18" s="30">
        <f t="shared" si="1"/>
        <v>7.3047858942065488E-2</v>
      </c>
      <c r="N18" s="30">
        <f t="shared" si="2"/>
        <v>0.19425087108013936</v>
      </c>
      <c r="O18" s="30">
        <f t="shared" si="3"/>
        <v>0.17704614570937457</v>
      </c>
      <c r="P18" s="30">
        <f t="shared" si="4"/>
        <v>6.2397968438236896E-2</v>
      </c>
      <c r="Q18" s="31">
        <f t="shared" si="5"/>
        <v>0.18591707835657556</v>
      </c>
    </row>
    <row r="19" spans="1:17" ht="13.5" thickBot="1" x14ac:dyDescent="0.25">
      <c r="A19" s="97"/>
      <c r="B19" s="32" t="s">
        <v>6</v>
      </c>
      <c r="C19" s="28">
        <v>2799</v>
      </c>
      <c r="D19" s="28">
        <v>67</v>
      </c>
      <c r="E19" s="28">
        <v>122</v>
      </c>
      <c r="F19" s="28">
        <v>1250</v>
      </c>
      <c r="G19" s="28">
        <v>209</v>
      </c>
      <c r="H19" s="29">
        <v>4447</v>
      </c>
      <c r="I19" s="26"/>
      <c r="J19" s="97"/>
      <c r="K19" s="32" t="s">
        <v>6</v>
      </c>
      <c r="L19" s="30">
        <f t="shared" si="0"/>
        <v>0.11565637783562663</v>
      </c>
      <c r="M19" s="30">
        <f t="shared" si="1"/>
        <v>3.3753148614609575E-2</v>
      </c>
      <c r="N19" s="30">
        <f t="shared" si="2"/>
        <v>0.10627177700348432</v>
      </c>
      <c r="O19" s="30">
        <f t="shared" si="3"/>
        <v>8.2639164352770064E-2</v>
      </c>
      <c r="P19" s="30">
        <f t="shared" si="4"/>
        <v>3.7910393615091603E-2</v>
      </c>
      <c r="Q19" s="31">
        <f t="shared" si="5"/>
        <v>9.269797594480228E-2</v>
      </c>
    </row>
    <row r="20" spans="1:17" ht="13.5" thickBot="1" x14ac:dyDescent="0.25">
      <c r="A20" s="97"/>
      <c r="B20" s="32" t="s">
        <v>7</v>
      </c>
      <c r="C20" s="28">
        <v>1082</v>
      </c>
      <c r="D20" s="28">
        <v>41</v>
      </c>
      <c r="E20" s="28">
        <v>59</v>
      </c>
      <c r="F20" s="28">
        <v>520</v>
      </c>
      <c r="G20" s="28">
        <v>122</v>
      </c>
      <c r="H20" s="29">
        <v>1824</v>
      </c>
      <c r="I20" s="26"/>
      <c r="J20" s="97"/>
      <c r="K20" s="32" t="s">
        <v>7</v>
      </c>
      <c r="L20" s="30">
        <f t="shared" si="0"/>
        <v>4.4708896326598073E-2</v>
      </c>
      <c r="M20" s="30">
        <f t="shared" si="1"/>
        <v>2.0654911838790931E-2</v>
      </c>
      <c r="N20" s="30">
        <f t="shared" si="2"/>
        <v>5.1393728222996517E-2</v>
      </c>
      <c r="O20" s="30">
        <f t="shared" si="3"/>
        <v>3.4377892370752346E-2</v>
      </c>
      <c r="P20" s="30">
        <f t="shared" si="4"/>
        <v>2.2129512062397969E-2</v>
      </c>
      <c r="Q20" s="31">
        <f t="shared" si="5"/>
        <v>3.8021387030204488E-2</v>
      </c>
    </row>
    <row r="21" spans="1:17" ht="13.5" thickBot="1" x14ac:dyDescent="0.25">
      <c r="A21" s="97"/>
      <c r="B21" s="32" t="s">
        <v>8</v>
      </c>
      <c r="C21" s="28">
        <v>490</v>
      </c>
      <c r="D21" s="28">
        <v>14</v>
      </c>
      <c r="E21" s="28">
        <v>27</v>
      </c>
      <c r="F21" s="28">
        <v>234</v>
      </c>
      <c r="G21" s="28">
        <v>55</v>
      </c>
      <c r="H21" s="29">
        <v>820</v>
      </c>
      <c r="I21" s="26"/>
      <c r="J21" s="97"/>
      <c r="K21" s="32" t="s">
        <v>8</v>
      </c>
      <c r="L21" s="30">
        <f t="shared" si="0"/>
        <v>2.0247097227387299E-2</v>
      </c>
      <c r="M21" s="30">
        <f t="shared" si="1"/>
        <v>7.0528967254408059E-3</v>
      </c>
      <c r="N21" s="30">
        <f t="shared" si="2"/>
        <v>2.3519163763066203E-2</v>
      </c>
      <c r="O21" s="30">
        <f t="shared" si="3"/>
        <v>1.5470051566838556E-2</v>
      </c>
      <c r="P21" s="30">
        <f t="shared" si="4"/>
        <v>9.9764193723925268E-3</v>
      </c>
      <c r="Q21" s="31">
        <f t="shared" si="5"/>
        <v>1.7092948116648948E-2</v>
      </c>
    </row>
    <row r="22" spans="1:17" ht="13.5" thickBot="1" x14ac:dyDescent="0.25">
      <c r="A22" s="97"/>
      <c r="B22" s="32" t="s">
        <v>9</v>
      </c>
      <c r="C22" s="28">
        <v>217</v>
      </c>
      <c r="D22" s="28">
        <v>13</v>
      </c>
      <c r="E22" s="28">
        <v>16</v>
      </c>
      <c r="F22" s="28">
        <v>104</v>
      </c>
      <c r="G22" s="28">
        <v>37</v>
      </c>
      <c r="H22" s="29">
        <v>387</v>
      </c>
      <c r="I22" s="26"/>
      <c r="J22" s="97"/>
      <c r="K22" s="32" t="s">
        <v>9</v>
      </c>
      <c r="L22" s="30">
        <f t="shared" si="0"/>
        <v>8.9665716292715181E-3</v>
      </c>
      <c r="M22" s="30">
        <f t="shared" si="1"/>
        <v>6.5491183879093197E-3</v>
      </c>
      <c r="N22" s="30">
        <f t="shared" si="2"/>
        <v>1.3937282229965157E-2</v>
      </c>
      <c r="O22" s="30">
        <f t="shared" si="3"/>
        <v>6.8755784741504691E-3</v>
      </c>
      <c r="P22" s="30">
        <f t="shared" si="4"/>
        <v>6.7114093959731542E-3</v>
      </c>
      <c r="Q22" s="31">
        <f t="shared" si="5"/>
        <v>8.0670377087111497E-3</v>
      </c>
    </row>
    <row r="23" spans="1:17" ht="13.5" thickBot="1" x14ac:dyDescent="0.25">
      <c r="A23" s="97"/>
      <c r="B23" s="32" t="s">
        <v>10</v>
      </c>
      <c r="C23" s="28">
        <v>104</v>
      </c>
      <c r="D23" s="28">
        <v>14</v>
      </c>
      <c r="E23" s="28">
        <v>9</v>
      </c>
      <c r="F23" s="28">
        <v>84</v>
      </c>
      <c r="G23" s="28">
        <v>15</v>
      </c>
      <c r="H23" s="29">
        <v>226</v>
      </c>
      <c r="I23" s="26"/>
      <c r="J23" s="97"/>
      <c r="K23" s="32" t="s">
        <v>10</v>
      </c>
      <c r="L23" s="30">
        <f t="shared" si="0"/>
        <v>4.2973430849964876E-3</v>
      </c>
      <c r="M23" s="30">
        <f t="shared" si="1"/>
        <v>7.0528967254408059E-3</v>
      </c>
      <c r="N23" s="30">
        <f t="shared" si="2"/>
        <v>7.8397212543554005E-3</v>
      </c>
      <c r="O23" s="30">
        <f t="shared" si="3"/>
        <v>5.5533518445061479E-3</v>
      </c>
      <c r="P23" s="30">
        <f t="shared" si="4"/>
        <v>2.7208416470161437E-3</v>
      </c>
      <c r="Q23" s="31">
        <f t="shared" si="5"/>
        <v>4.7109832614178806E-3</v>
      </c>
    </row>
    <row r="24" spans="1:17" ht="13.5" thickBot="1" x14ac:dyDescent="0.25">
      <c r="A24" s="97"/>
      <c r="B24" s="32" t="s">
        <v>4</v>
      </c>
      <c r="C24" s="28">
        <v>52</v>
      </c>
      <c r="D24" s="28">
        <v>3</v>
      </c>
      <c r="E24" s="28">
        <v>5</v>
      </c>
      <c r="F24" s="28">
        <v>46</v>
      </c>
      <c r="G24" s="28">
        <v>13</v>
      </c>
      <c r="H24" s="29">
        <v>119</v>
      </c>
      <c r="I24" s="26"/>
      <c r="J24" s="97"/>
      <c r="K24" s="32" t="s">
        <v>4</v>
      </c>
      <c r="L24" s="30">
        <f t="shared" si="0"/>
        <v>2.1486715424982438E-3</v>
      </c>
      <c r="M24" s="30">
        <f t="shared" si="1"/>
        <v>1.5113350125944584E-3</v>
      </c>
      <c r="N24" s="30">
        <f t="shared" si="2"/>
        <v>4.3554006968641113E-3</v>
      </c>
      <c r="O24" s="30">
        <f t="shared" si="3"/>
        <v>3.0411212481819385E-3</v>
      </c>
      <c r="P24" s="30">
        <f t="shared" si="4"/>
        <v>2.3580627607473247E-3</v>
      </c>
      <c r="Q24" s="31">
        <f t="shared" si="5"/>
        <v>2.4805619827819817E-3</v>
      </c>
    </row>
    <row r="25" spans="1:17" ht="13.5" thickBot="1" x14ac:dyDescent="0.25">
      <c r="A25" s="97"/>
      <c r="B25" s="32" t="s">
        <v>11</v>
      </c>
      <c r="C25" s="28">
        <v>2790</v>
      </c>
      <c r="D25" s="28">
        <v>1469</v>
      </c>
      <c r="E25" s="28">
        <v>408</v>
      </c>
      <c r="F25" s="28">
        <v>5884</v>
      </c>
      <c r="G25" s="28">
        <v>3596</v>
      </c>
      <c r="H25" s="29">
        <v>14147</v>
      </c>
      <c r="I25" s="26"/>
      <c r="J25" s="97"/>
      <c r="K25" s="32" t="s">
        <v>11</v>
      </c>
      <c r="L25" s="30">
        <f t="shared" si="0"/>
        <v>0.11528449237634808</v>
      </c>
      <c r="M25" s="30">
        <f t="shared" si="1"/>
        <v>0.74005037783375316</v>
      </c>
      <c r="N25" s="30">
        <f t="shared" si="2"/>
        <v>0.35540069686411152</v>
      </c>
      <c r="O25" s="30">
        <f t="shared" si="3"/>
        <v>0.38899907444135923</v>
      </c>
      <c r="P25" s="30">
        <f t="shared" si="4"/>
        <v>0.65227643751133679</v>
      </c>
      <c r="Q25" s="31">
        <f t="shared" si="5"/>
        <v>0.29489504512955206</v>
      </c>
    </row>
    <row r="26" spans="1:17" ht="13.5" thickBot="1" x14ac:dyDescent="0.25">
      <c r="A26" s="98"/>
      <c r="B26" s="33" t="s">
        <v>103</v>
      </c>
      <c r="C26" s="34">
        <v>24201</v>
      </c>
      <c r="D26" s="34">
        <v>1985</v>
      </c>
      <c r="E26" s="34">
        <v>1148</v>
      </c>
      <c r="F26" s="34">
        <v>15126</v>
      </c>
      <c r="G26" s="34">
        <v>5513</v>
      </c>
      <c r="H26" s="34">
        <v>47973</v>
      </c>
      <c r="I26" s="26"/>
      <c r="J26" s="98"/>
      <c r="K26" s="33" t="s">
        <v>103</v>
      </c>
      <c r="L26" s="35">
        <f t="shared" si="0"/>
        <v>1</v>
      </c>
      <c r="M26" s="35">
        <f t="shared" si="1"/>
        <v>1</v>
      </c>
      <c r="N26" s="35">
        <f t="shared" si="2"/>
        <v>1</v>
      </c>
      <c r="O26" s="35">
        <f t="shared" si="3"/>
        <v>1</v>
      </c>
      <c r="P26" s="35">
        <f t="shared" si="4"/>
        <v>1</v>
      </c>
      <c r="Q26" s="35">
        <f t="shared" si="5"/>
        <v>1</v>
      </c>
    </row>
    <row r="27" spans="1:17" ht="13.5" thickBot="1" x14ac:dyDescent="0.25">
      <c r="A27" s="96" t="s">
        <v>17</v>
      </c>
      <c r="B27" s="32" t="s">
        <v>3</v>
      </c>
      <c r="C27" s="28">
        <v>11002</v>
      </c>
      <c r="D27" s="28">
        <v>290</v>
      </c>
      <c r="E27" s="28">
        <v>292</v>
      </c>
      <c r="F27" s="28">
        <v>4478</v>
      </c>
      <c r="G27" s="28">
        <v>943</v>
      </c>
      <c r="H27" s="29">
        <v>17005</v>
      </c>
      <c r="I27" s="26"/>
      <c r="J27" s="96" t="s">
        <v>17</v>
      </c>
      <c r="K27" s="32" t="s">
        <v>3</v>
      </c>
      <c r="L27" s="30">
        <f>C27/C$35</f>
        <v>0.44484877890991426</v>
      </c>
      <c r="M27" s="30">
        <f t="shared" ref="M27:Q35" si="6">D27/D$35</f>
        <v>0.11793411956079707</v>
      </c>
      <c r="N27" s="30">
        <f t="shared" si="6"/>
        <v>0.23510466988727857</v>
      </c>
      <c r="O27" s="30">
        <f t="shared" si="6"/>
        <v>0.28129907657516173</v>
      </c>
      <c r="P27" s="30">
        <f t="shared" si="6"/>
        <v>0.16031961917715062</v>
      </c>
      <c r="Q27" s="31">
        <f t="shared" si="6"/>
        <v>0.33851574630728193</v>
      </c>
    </row>
    <row r="28" spans="1:17" ht="13.5" thickBot="1" x14ac:dyDescent="0.25">
      <c r="A28" s="97"/>
      <c r="B28" s="32" t="s">
        <v>5</v>
      </c>
      <c r="C28" s="28">
        <v>5784</v>
      </c>
      <c r="D28" s="28">
        <v>159</v>
      </c>
      <c r="E28" s="28">
        <v>241</v>
      </c>
      <c r="F28" s="28">
        <v>2783</v>
      </c>
      <c r="G28" s="28">
        <v>367</v>
      </c>
      <c r="H28" s="29">
        <v>9334</v>
      </c>
      <c r="I28" s="26"/>
      <c r="J28" s="97"/>
      <c r="K28" s="32" t="s">
        <v>5</v>
      </c>
      <c r="L28" s="30">
        <f t="shared" ref="L28:L35" si="7">C28/C$35</f>
        <v>0.23386705482775352</v>
      </c>
      <c r="M28" s="30">
        <f t="shared" si="6"/>
        <v>6.4660431069540461E-2</v>
      </c>
      <c r="N28" s="30">
        <f t="shared" si="6"/>
        <v>0.19404186795491143</v>
      </c>
      <c r="O28" s="30">
        <f t="shared" si="6"/>
        <v>0.17482253910421508</v>
      </c>
      <c r="P28" s="30">
        <f t="shared" si="6"/>
        <v>6.2393743624617477E-2</v>
      </c>
      <c r="Q28" s="31">
        <f t="shared" si="6"/>
        <v>0.18581040729386472</v>
      </c>
    </row>
    <row r="29" spans="1:17" ht="13.5" thickBot="1" x14ac:dyDescent="0.25">
      <c r="A29" s="97"/>
      <c r="B29" s="32" t="s">
        <v>6</v>
      </c>
      <c r="C29" s="28">
        <v>2859</v>
      </c>
      <c r="D29" s="28">
        <v>69</v>
      </c>
      <c r="E29" s="28">
        <v>148</v>
      </c>
      <c r="F29" s="28">
        <v>1243</v>
      </c>
      <c r="G29" s="28">
        <v>217</v>
      </c>
      <c r="H29" s="29">
        <v>4536</v>
      </c>
      <c r="I29" s="26"/>
      <c r="J29" s="97"/>
      <c r="K29" s="32" t="s">
        <v>6</v>
      </c>
      <c r="L29" s="30">
        <f t="shared" si="7"/>
        <v>0.1155992236778263</v>
      </c>
      <c r="M29" s="30">
        <f t="shared" si="6"/>
        <v>2.8060187067913786E-2</v>
      </c>
      <c r="N29" s="30">
        <f t="shared" si="6"/>
        <v>0.11916264090177134</v>
      </c>
      <c r="O29" s="30">
        <f t="shared" si="6"/>
        <v>7.8082794145360887E-2</v>
      </c>
      <c r="P29" s="30">
        <f t="shared" si="6"/>
        <v>3.6892213532811968E-2</v>
      </c>
      <c r="Q29" s="31">
        <f t="shared" si="6"/>
        <v>9.0297408129951823E-2</v>
      </c>
    </row>
    <row r="30" spans="1:17" ht="13.5" thickBot="1" x14ac:dyDescent="0.25">
      <c r="A30" s="97"/>
      <c r="B30" s="32" t="s">
        <v>7</v>
      </c>
      <c r="C30" s="28">
        <v>1308</v>
      </c>
      <c r="D30" s="28">
        <v>37</v>
      </c>
      <c r="E30" s="28">
        <v>69</v>
      </c>
      <c r="F30" s="28">
        <v>598</v>
      </c>
      <c r="G30" s="28">
        <v>111</v>
      </c>
      <c r="H30" s="29">
        <v>2123</v>
      </c>
      <c r="I30" s="26"/>
      <c r="J30" s="97"/>
      <c r="K30" s="32" t="s">
        <v>7</v>
      </c>
      <c r="L30" s="30">
        <f t="shared" si="7"/>
        <v>5.2886948083454635E-2</v>
      </c>
      <c r="M30" s="30">
        <f t="shared" si="6"/>
        <v>1.5046766978446523E-2</v>
      </c>
      <c r="N30" s="30">
        <f t="shared" si="6"/>
        <v>5.5555555555555552E-2</v>
      </c>
      <c r="O30" s="30">
        <f t="shared" si="6"/>
        <v>3.7565173691814814E-2</v>
      </c>
      <c r="P30" s="30">
        <f t="shared" si="6"/>
        <v>1.8871132267936075E-2</v>
      </c>
      <c r="Q30" s="31">
        <f t="shared" si="6"/>
        <v>4.226221284389059E-2</v>
      </c>
    </row>
    <row r="31" spans="1:17" ht="13.5" thickBot="1" x14ac:dyDescent="0.25">
      <c r="A31" s="97"/>
      <c r="B31" s="32" t="s">
        <v>8</v>
      </c>
      <c r="C31" s="28">
        <v>536</v>
      </c>
      <c r="D31" s="28">
        <v>23</v>
      </c>
      <c r="E31" s="28">
        <v>27</v>
      </c>
      <c r="F31" s="28">
        <v>251</v>
      </c>
      <c r="G31" s="28">
        <v>57</v>
      </c>
      <c r="H31" s="29">
        <v>894</v>
      </c>
      <c r="I31" s="26"/>
      <c r="J31" s="97"/>
      <c r="K31" s="32" t="s">
        <v>8</v>
      </c>
      <c r="L31" s="30">
        <f t="shared" si="7"/>
        <v>2.1672327349183243E-2</v>
      </c>
      <c r="M31" s="30">
        <f t="shared" si="6"/>
        <v>9.3533956893045948E-3</v>
      </c>
      <c r="N31" s="30">
        <f t="shared" si="6"/>
        <v>2.1739130434782608E-2</v>
      </c>
      <c r="O31" s="30">
        <f t="shared" si="6"/>
        <v>1.5767322067969092E-2</v>
      </c>
      <c r="P31" s="30">
        <f t="shared" si="6"/>
        <v>9.6905814348860926E-3</v>
      </c>
      <c r="Q31" s="31">
        <f t="shared" si="6"/>
        <v>1.7796711390691562E-2</v>
      </c>
    </row>
    <row r="32" spans="1:17" ht="13.5" thickBot="1" x14ac:dyDescent="0.25">
      <c r="A32" s="97"/>
      <c r="B32" s="32" t="s">
        <v>9</v>
      </c>
      <c r="C32" s="28">
        <v>207</v>
      </c>
      <c r="D32" s="28">
        <v>10</v>
      </c>
      <c r="E32" s="28">
        <v>13</v>
      </c>
      <c r="F32" s="28">
        <v>143</v>
      </c>
      <c r="G32" s="28">
        <v>32</v>
      </c>
      <c r="H32" s="29">
        <v>405</v>
      </c>
      <c r="I32" s="26"/>
      <c r="J32" s="97"/>
      <c r="K32" s="32" t="s">
        <v>9</v>
      </c>
      <c r="L32" s="30">
        <f t="shared" si="7"/>
        <v>8.3697234352256185E-3</v>
      </c>
      <c r="M32" s="30">
        <f t="shared" si="6"/>
        <v>4.0666937779585193E-3</v>
      </c>
      <c r="N32" s="30">
        <f t="shared" si="6"/>
        <v>1.0466988727858293E-2</v>
      </c>
      <c r="O32" s="30">
        <f t="shared" si="6"/>
        <v>8.9829763176078898E-3</v>
      </c>
      <c r="P32" s="30">
        <f t="shared" si="6"/>
        <v>5.4403264195851753E-3</v>
      </c>
      <c r="Q32" s="31">
        <f t="shared" si="6"/>
        <v>8.0622685830314123E-3</v>
      </c>
    </row>
    <row r="33" spans="1:17" ht="13.5" thickBot="1" x14ac:dyDescent="0.25">
      <c r="A33" s="97"/>
      <c r="B33" s="32" t="s">
        <v>10</v>
      </c>
      <c r="C33" s="28">
        <v>116</v>
      </c>
      <c r="D33" s="28">
        <v>11</v>
      </c>
      <c r="E33" s="28">
        <v>14</v>
      </c>
      <c r="F33" s="28">
        <v>91</v>
      </c>
      <c r="G33" s="28">
        <v>26</v>
      </c>
      <c r="H33" s="29">
        <v>258</v>
      </c>
      <c r="I33" s="26"/>
      <c r="J33" s="97"/>
      <c r="K33" s="32" t="s">
        <v>10</v>
      </c>
      <c r="L33" s="30">
        <f t="shared" si="7"/>
        <v>4.6902797994501054E-3</v>
      </c>
      <c r="M33" s="30">
        <f t="shared" si="6"/>
        <v>4.4733631557543714E-3</v>
      </c>
      <c r="N33" s="30">
        <f t="shared" si="6"/>
        <v>1.1272141706924315E-2</v>
      </c>
      <c r="O33" s="30">
        <f t="shared" si="6"/>
        <v>5.7164394748413843E-3</v>
      </c>
      <c r="P33" s="30">
        <f t="shared" si="6"/>
        <v>4.4202652159129547E-3</v>
      </c>
      <c r="Q33" s="31">
        <f t="shared" si="6"/>
        <v>5.1359636899311221E-3</v>
      </c>
    </row>
    <row r="34" spans="1:17" ht="13.5" thickBot="1" x14ac:dyDescent="0.25">
      <c r="A34" s="97"/>
      <c r="B34" s="32" t="s">
        <v>11</v>
      </c>
      <c r="C34" s="28">
        <v>2920</v>
      </c>
      <c r="D34" s="28">
        <v>1860</v>
      </c>
      <c r="E34" s="28">
        <v>438</v>
      </c>
      <c r="F34" s="28">
        <v>6332</v>
      </c>
      <c r="G34" s="28">
        <v>4129</v>
      </c>
      <c r="H34" s="29">
        <v>15679</v>
      </c>
      <c r="I34" s="26"/>
      <c r="J34" s="97"/>
      <c r="K34" s="32" t="s">
        <v>11</v>
      </c>
      <c r="L34" s="30">
        <f t="shared" si="7"/>
        <v>0.1180656639171923</v>
      </c>
      <c r="M34" s="30">
        <f t="shared" si="6"/>
        <v>0.75640504270028464</v>
      </c>
      <c r="N34" s="30">
        <f t="shared" si="6"/>
        <v>0.35265700483091789</v>
      </c>
      <c r="O34" s="30">
        <f t="shared" si="6"/>
        <v>0.39776367862302908</v>
      </c>
      <c r="P34" s="30">
        <f t="shared" si="6"/>
        <v>0.7019721183270996</v>
      </c>
      <c r="Q34" s="31">
        <f t="shared" si="6"/>
        <v>0.31211928176135684</v>
      </c>
    </row>
    <row r="35" spans="1:17" ht="13.5" thickBot="1" x14ac:dyDescent="0.25">
      <c r="A35" s="98"/>
      <c r="B35" s="33" t="s">
        <v>103</v>
      </c>
      <c r="C35" s="34">
        <v>24732</v>
      </c>
      <c r="D35" s="34">
        <v>2459</v>
      </c>
      <c r="E35" s="34">
        <v>1242</v>
      </c>
      <c r="F35" s="34">
        <v>15919</v>
      </c>
      <c r="G35" s="34">
        <v>5882</v>
      </c>
      <c r="H35" s="34">
        <v>50234</v>
      </c>
      <c r="I35" s="26"/>
      <c r="J35" s="98"/>
      <c r="K35" s="33" t="s">
        <v>103</v>
      </c>
      <c r="L35" s="35">
        <f t="shared" si="7"/>
        <v>1</v>
      </c>
      <c r="M35" s="35">
        <f t="shared" si="6"/>
        <v>1</v>
      </c>
      <c r="N35" s="35">
        <f t="shared" si="6"/>
        <v>1</v>
      </c>
      <c r="O35" s="35">
        <f t="shared" si="6"/>
        <v>1</v>
      </c>
      <c r="P35" s="35">
        <f t="shared" si="6"/>
        <v>1</v>
      </c>
      <c r="Q35" s="35">
        <f t="shared" si="6"/>
        <v>1</v>
      </c>
    </row>
    <row r="36" spans="1:17" ht="13.5" thickBot="1" x14ac:dyDescent="0.25">
      <c r="A36" s="96" t="s">
        <v>18</v>
      </c>
      <c r="B36" s="32" t="s">
        <v>3</v>
      </c>
      <c r="C36" s="28">
        <v>10600</v>
      </c>
      <c r="D36" s="28">
        <v>334</v>
      </c>
      <c r="E36" s="28">
        <v>279</v>
      </c>
      <c r="F36" s="28">
        <v>4507</v>
      </c>
      <c r="G36" s="28">
        <v>939</v>
      </c>
      <c r="H36" s="29">
        <v>16659</v>
      </c>
      <c r="I36" s="26"/>
      <c r="J36" s="96" t="s">
        <v>18</v>
      </c>
      <c r="K36" s="32" t="s">
        <v>3</v>
      </c>
      <c r="L36" s="30">
        <f>C36/C$43</f>
        <v>0.42845594179466451</v>
      </c>
      <c r="M36" s="30">
        <f t="shared" ref="M36:Q43" si="8">D36/D$43</f>
        <v>0.12229952398388869</v>
      </c>
      <c r="N36" s="30">
        <f t="shared" si="8"/>
        <v>0.23465096719932715</v>
      </c>
      <c r="O36" s="30">
        <f t="shared" si="8"/>
        <v>0.27030106753028665</v>
      </c>
      <c r="P36" s="30">
        <f t="shared" si="8"/>
        <v>0.16324756606397775</v>
      </c>
      <c r="Q36" s="31">
        <f t="shared" si="8"/>
        <v>0.32609716947891793</v>
      </c>
    </row>
    <row r="37" spans="1:17" ht="13.5" thickBot="1" x14ac:dyDescent="0.25">
      <c r="A37" s="97"/>
      <c r="B37" s="32" t="s">
        <v>5</v>
      </c>
      <c r="C37" s="28">
        <v>5740</v>
      </c>
      <c r="D37" s="28">
        <v>178</v>
      </c>
      <c r="E37" s="28">
        <v>246</v>
      </c>
      <c r="F37" s="28">
        <v>2878</v>
      </c>
      <c r="G37" s="28">
        <v>407</v>
      </c>
      <c r="H37" s="29">
        <v>9449</v>
      </c>
      <c r="I37" s="26"/>
      <c r="J37" s="97"/>
      <c r="K37" s="32" t="s">
        <v>5</v>
      </c>
      <c r="L37" s="30">
        <f t="shared" ref="L37:L43" si="9">C37/C$43</f>
        <v>0.23201293451899757</v>
      </c>
      <c r="M37" s="30">
        <f t="shared" si="8"/>
        <v>6.5177590626144269E-2</v>
      </c>
      <c r="N37" s="30">
        <f t="shared" si="8"/>
        <v>0.20689655172413793</v>
      </c>
      <c r="O37" s="30">
        <f t="shared" si="8"/>
        <v>0.17260405421614489</v>
      </c>
      <c r="P37" s="30">
        <f t="shared" si="8"/>
        <v>7.0757997218358834E-2</v>
      </c>
      <c r="Q37" s="31">
        <f t="shared" si="8"/>
        <v>0.18496261206592804</v>
      </c>
    </row>
    <row r="38" spans="1:17" ht="13.5" thickBot="1" x14ac:dyDescent="0.25">
      <c r="A38" s="97"/>
      <c r="B38" s="32" t="s">
        <v>6</v>
      </c>
      <c r="C38" s="28">
        <v>3052</v>
      </c>
      <c r="D38" s="28">
        <v>109</v>
      </c>
      <c r="E38" s="28">
        <v>144</v>
      </c>
      <c r="F38" s="28">
        <v>1445</v>
      </c>
      <c r="G38" s="28">
        <v>235</v>
      </c>
      <c r="H38" s="29">
        <v>4985</v>
      </c>
      <c r="I38" s="26"/>
      <c r="J38" s="97"/>
      <c r="K38" s="32" t="s">
        <v>6</v>
      </c>
      <c r="L38" s="30">
        <f t="shared" si="9"/>
        <v>0.12336297493936944</v>
      </c>
      <c r="M38" s="30">
        <f t="shared" si="8"/>
        <v>3.9912120102526545E-2</v>
      </c>
      <c r="N38" s="30">
        <f t="shared" si="8"/>
        <v>0.12111017661900757</v>
      </c>
      <c r="O38" s="30">
        <f t="shared" si="8"/>
        <v>8.6661868777737794E-2</v>
      </c>
      <c r="P38" s="30">
        <f t="shared" si="8"/>
        <v>4.0855354659248957E-2</v>
      </c>
      <c r="Q38" s="31">
        <f t="shared" si="8"/>
        <v>9.758055044434874E-2</v>
      </c>
    </row>
    <row r="39" spans="1:17" ht="13.5" thickBot="1" x14ac:dyDescent="0.25">
      <c r="A39" s="97"/>
      <c r="B39" s="32" t="s">
        <v>7</v>
      </c>
      <c r="C39" s="28">
        <v>1339</v>
      </c>
      <c r="D39" s="28">
        <v>48</v>
      </c>
      <c r="E39" s="28">
        <v>55</v>
      </c>
      <c r="F39" s="28">
        <v>610</v>
      </c>
      <c r="G39" s="28">
        <v>132</v>
      </c>
      <c r="H39" s="29">
        <v>2184</v>
      </c>
      <c r="I39" s="26"/>
      <c r="J39" s="97"/>
      <c r="K39" s="32" t="s">
        <v>7</v>
      </c>
      <c r="L39" s="30">
        <f t="shared" si="9"/>
        <v>5.4122877930476959E-2</v>
      </c>
      <c r="M39" s="30">
        <f t="shared" si="8"/>
        <v>1.7575979494690589E-2</v>
      </c>
      <c r="N39" s="30">
        <f t="shared" si="8"/>
        <v>4.6257359125315388E-2</v>
      </c>
      <c r="O39" s="30">
        <f t="shared" si="8"/>
        <v>3.6583903082643636E-2</v>
      </c>
      <c r="P39" s="30">
        <f t="shared" si="8"/>
        <v>2.294853963838665E-2</v>
      </c>
      <c r="Q39" s="31">
        <f t="shared" si="8"/>
        <v>4.2751438750342562E-2</v>
      </c>
    </row>
    <row r="40" spans="1:17" ht="13.5" thickBot="1" x14ac:dyDescent="0.25">
      <c r="A40" s="97"/>
      <c r="B40" s="32" t="s">
        <v>8</v>
      </c>
      <c r="C40" s="28">
        <v>565</v>
      </c>
      <c r="D40" s="28">
        <v>19</v>
      </c>
      <c r="E40" s="28">
        <v>24</v>
      </c>
      <c r="F40" s="28">
        <v>277</v>
      </c>
      <c r="G40" s="28">
        <v>74</v>
      </c>
      <c r="H40" s="29">
        <v>959</v>
      </c>
      <c r="I40" s="26"/>
      <c r="J40" s="97"/>
      <c r="K40" s="32" t="s">
        <v>8</v>
      </c>
      <c r="L40" s="30">
        <f t="shared" si="9"/>
        <v>2.2837510105092967E-2</v>
      </c>
      <c r="M40" s="30">
        <f t="shared" si="8"/>
        <v>6.9571585499816919E-3</v>
      </c>
      <c r="N40" s="30">
        <f t="shared" si="8"/>
        <v>2.0185029436501262E-2</v>
      </c>
      <c r="O40" s="30">
        <f t="shared" si="8"/>
        <v>1.6612690416216866E-2</v>
      </c>
      <c r="P40" s="30">
        <f t="shared" si="8"/>
        <v>1.286509040333797E-2</v>
      </c>
      <c r="Q40" s="31">
        <f t="shared" si="8"/>
        <v>1.8772266374349138E-2</v>
      </c>
    </row>
    <row r="41" spans="1:17" ht="13.5" thickBot="1" x14ac:dyDescent="0.25">
      <c r="A41" s="97"/>
      <c r="B41" s="32" t="s">
        <v>9</v>
      </c>
      <c r="C41" s="28">
        <v>236</v>
      </c>
      <c r="D41" s="28">
        <v>18</v>
      </c>
      <c r="E41" s="28">
        <v>13</v>
      </c>
      <c r="F41" s="28">
        <v>138</v>
      </c>
      <c r="G41" s="28">
        <v>30</v>
      </c>
      <c r="H41" s="29">
        <v>435</v>
      </c>
      <c r="I41" s="26"/>
      <c r="J41" s="97"/>
      <c r="K41" s="32" t="s">
        <v>9</v>
      </c>
      <c r="L41" s="30">
        <f t="shared" si="9"/>
        <v>9.5392077607113993E-3</v>
      </c>
      <c r="M41" s="30">
        <f t="shared" si="8"/>
        <v>6.5909923105089713E-3</v>
      </c>
      <c r="N41" s="30">
        <f t="shared" si="8"/>
        <v>1.0933557611438183E-2</v>
      </c>
      <c r="O41" s="30">
        <f t="shared" si="8"/>
        <v>8.2763584023029871E-3</v>
      </c>
      <c r="P41" s="30">
        <f t="shared" si="8"/>
        <v>5.2155771905424203E-3</v>
      </c>
      <c r="Q41" s="31">
        <f t="shared" si="8"/>
        <v>8.5150530478017468E-3</v>
      </c>
    </row>
    <row r="42" spans="1:17" ht="13.5" thickBot="1" x14ac:dyDescent="0.25">
      <c r="A42" s="97"/>
      <c r="B42" s="32" t="s">
        <v>11</v>
      </c>
      <c r="C42" s="28">
        <v>3208</v>
      </c>
      <c r="D42" s="28">
        <v>2025</v>
      </c>
      <c r="E42" s="28">
        <v>428</v>
      </c>
      <c r="F42" s="28">
        <v>6819</v>
      </c>
      <c r="G42" s="28">
        <v>3935</v>
      </c>
      <c r="H42" s="29">
        <v>16415</v>
      </c>
      <c r="I42" s="26"/>
      <c r="J42" s="97"/>
      <c r="K42" s="32" t="s">
        <v>11</v>
      </c>
      <c r="L42" s="30">
        <f t="shared" si="9"/>
        <v>0.12966855295068713</v>
      </c>
      <c r="M42" s="30">
        <f t="shared" si="8"/>
        <v>0.74148663493225919</v>
      </c>
      <c r="N42" s="30">
        <f t="shared" si="8"/>
        <v>0.35996635828427248</v>
      </c>
      <c r="O42" s="30">
        <f t="shared" si="8"/>
        <v>0.40896005757466714</v>
      </c>
      <c r="P42" s="30">
        <f t="shared" si="8"/>
        <v>0.68410987482614738</v>
      </c>
      <c r="Q42" s="31">
        <f t="shared" si="8"/>
        <v>0.32132090983831185</v>
      </c>
    </row>
    <row r="43" spans="1:17" ht="13.5" thickBot="1" x14ac:dyDescent="0.25">
      <c r="A43" s="98"/>
      <c r="B43" s="33" t="s">
        <v>103</v>
      </c>
      <c r="C43" s="34">
        <v>24740</v>
      </c>
      <c r="D43" s="34">
        <v>2731</v>
      </c>
      <c r="E43" s="34">
        <v>1189</v>
      </c>
      <c r="F43" s="34">
        <v>16674</v>
      </c>
      <c r="G43" s="34">
        <v>5752</v>
      </c>
      <c r="H43" s="34">
        <v>51086</v>
      </c>
      <c r="I43" s="26"/>
      <c r="J43" s="98"/>
      <c r="K43" s="33" t="s">
        <v>103</v>
      </c>
      <c r="L43" s="35">
        <f t="shared" si="9"/>
        <v>1</v>
      </c>
      <c r="M43" s="35">
        <f t="shared" si="8"/>
        <v>1</v>
      </c>
      <c r="N43" s="35">
        <f t="shared" si="8"/>
        <v>1</v>
      </c>
      <c r="O43" s="35">
        <f t="shared" si="8"/>
        <v>1</v>
      </c>
      <c r="P43" s="35">
        <f t="shared" si="8"/>
        <v>1</v>
      </c>
      <c r="Q43" s="35">
        <f t="shared" si="8"/>
        <v>1</v>
      </c>
    </row>
    <row r="44" spans="1:17" ht="13.5" thickBot="1" x14ac:dyDescent="0.25">
      <c r="A44" s="96" t="s">
        <v>19</v>
      </c>
      <c r="B44" s="32" t="s">
        <v>3</v>
      </c>
      <c r="C44" s="28">
        <v>10171</v>
      </c>
      <c r="D44" s="28">
        <v>333</v>
      </c>
      <c r="E44" s="28">
        <v>291</v>
      </c>
      <c r="F44" s="28">
        <v>4285</v>
      </c>
      <c r="G44" s="28">
        <v>970</v>
      </c>
      <c r="H44" s="29">
        <v>16050</v>
      </c>
      <c r="I44" s="26"/>
      <c r="J44" s="96" t="s">
        <v>19</v>
      </c>
      <c r="K44" s="32" t="s">
        <v>3</v>
      </c>
      <c r="L44" s="30">
        <f>C44/C$50</f>
        <v>0.41706646984048878</v>
      </c>
      <c r="M44" s="30">
        <f t="shared" ref="M44:Q50" si="10">D44/D$50</f>
        <v>0.11729482212046495</v>
      </c>
      <c r="N44" s="30">
        <f t="shared" si="10"/>
        <v>0.23022151898734178</v>
      </c>
      <c r="O44" s="30">
        <f t="shared" si="10"/>
        <v>0.25728009606724705</v>
      </c>
      <c r="P44" s="30">
        <f t="shared" si="10"/>
        <v>0.16451831750339213</v>
      </c>
      <c r="Q44" s="31">
        <f t="shared" si="10"/>
        <v>0.31445308673419409</v>
      </c>
    </row>
    <row r="45" spans="1:17" ht="13.5" thickBot="1" x14ac:dyDescent="0.25">
      <c r="A45" s="97"/>
      <c r="B45" s="32" t="s">
        <v>5</v>
      </c>
      <c r="C45" s="28">
        <v>5807</v>
      </c>
      <c r="D45" s="28">
        <v>205</v>
      </c>
      <c r="E45" s="28">
        <v>281</v>
      </c>
      <c r="F45" s="28">
        <v>2842</v>
      </c>
      <c r="G45" s="28">
        <v>454</v>
      </c>
      <c r="H45" s="29">
        <v>9589</v>
      </c>
      <c r="I45" s="26"/>
      <c r="J45" s="97"/>
      <c r="K45" s="32" t="s">
        <v>5</v>
      </c>
      <c r="L45" s="30">
        <f t="shared" ref="L45:L49" si="11">C45/C$50</f>
        <v>0.23811866978308116</v>
      </c>
      <c r="M45" s="30">
        <f t="shared" si="10"/>
        <v>7.2208524128214158E-2</v>
      </c>
      <c r="N45" s="30">
        <f t="shared" si="10"/>
        <v>0.22231012658227847</v>
      </c>
      <c r="O45" s="30">
        <f t="shared" si="10"/>
        <v>0.17063944761332933</v>
      </c>
      <c r="P45" s="30">
        <f t="shared" si="10"/>
        <v>7.7001356852103117E-2</v>
      </c>
      <c r="Q45" s="31">
        <f t="shared" si="10"/>
        <v>0.18786857624262848</v>
      </c>
    </row>
    <row r="46" spans="1:17" ht="13.5" thickBot="1" x14ac:dyDescent="0.25">
      <c r="A46" s="97"/>
      <c r="B46" s="32" t="s">
        <v>6</v>
      </c>
      <c r="C46" s="28">
        <v>3124</v>
      </c>
      <c r="D46" s="28">
        <v>105</v>
      </c>
      <c r="E46" s="28">
        <v>138</v>
      </c>
      <c r="F46" s="28">
        <v>1589</v>
      </c>
      <c r="G46" s="28">
        <v>263</v>
      </c>
      <c r="H46" s="29">
        <v>5219</v>
      </c>
      <c r="I46" s="26"/>
      <c r="J46" s="97"/>
      <c r="K46" s="32" t="s">
        <v>6</v>
      </c>
      <c r="L46" s="30">
        <f t="shared" si="11"/>
        <v>0.12810103743797926</v>
      </c>
      <c r="M46" s="30">
        <f t="shared" si="10"/>
        <v>3.6984853821768228E-2</v>
      </c>
      <c r="N46" s="30">
        <f t="shared" si="10"/>
        <v>0.10917721518987342</v>
      </c>
      <c r="O46" s="30">
        <f t="shared" si="10"/>
        <v>9.5406784749324527E-2</v>
      </c>
      <c r="P46" s="30">
        <f t="shared" si="10"/>
        <v>4.4606512890094978E-2</v>
      </c>
      <c r="Q46" s="31">
        <f t="shared" si="10"/>
        <v>0.10225113144334946</v>
      </c>
    </row>
    <row r="47" spans="1:17" ht="13.5" thickBot="1" x14ac:dyDescent="0.25">
      <c r="A47" s="97"/>
      <c r="B47" s="32" t="s">
        <v>7</v>
      </c>
      <c r="C47" s="28">
        <v>1302</v>
      </c>
      <c r="D47" s="28">
        <v>41</v>
      </c>
      <c r="E47" s="28">
        <v>77</v>
      </c>
      <c r="F47" s="28">
        <v>668</v>
      </c>
      <c r="G47" s="28">
        <v>122</v>
      </c>
      <c r="H47" s="29">
        <v>2210</v>
      </c>
      <c r="I47" s="26"/>
      <c r="J47" s="97"/>
      <c r="K47" s="32" t="s">
        <v>7</v>
      </c>
      <c r="L47" s="30">
        <f t="shared" si="11"/>
        <v>5.3389100750399807E-2</v>
      </c>
      <c r="M47" s="30">
        <f t="shared" si="10"/>
        <v>1.4441704825642832E-2</v>
      </c>
      <c r="N47" s="30">
        <f t="shared" si="10"/>
        <v>6.091772151898734E-2</v>
      </c>
      <c r="O47" s="30">
        <f t="shared" si="10"/>
        <v>4.010807565295707E-2</v>
      </c>
      <c r="P47" s="30">
        <f t="shared" si="10"/>
        <v>2.0691994572591587E-2</v>
      </c>
      <c r="Q47" s="31">
        <f t="shared" si="10"/>
        <v>4.3298524715424856E-2</v>
      </c>
    </row>
    <row r="48" spans="1:17" ht="13.5" thickBot="1" x14ac:dyDescent="0.25">
      <c r="A48" s="97"/>
      <c r="B48" s="32" t="s">
        <v>8</v>
      </c>
      <c r="C48" s="28">
        <v>573</v>
      </c>
      <c r="D48" s="28">
        <v>20</v>
      </c>
      <c r="E48" s="28">
        <v>22</v>
      </c>
      <c r="F48" s="28">
        <v>300</v>
      </c>
      <c r="G48" s="28">
        <v>68</v>
      </c>
      <c r="H48" s="29">
        <v>983</v>
      </c>
      <c r="I48" s="26"/>
      <c r="J48" s="97"/>
      <c r="K48" s="32" t="s">
        <v>8</v>
      </c>
      <c r="L48" s="30">
        <f t="shared" si="11"/>
        <v>2.3496124984622956E-2</v>
      </c>
      <c r="M48" s="30">
        <f t="shared" si="10"/>
        <v>7.0447340612891859E-3</v>
      </c>
      <c r="N48" s="30">
        <f t="shared" si="10"/>
        <v>1.740506329113924E-2</v>
      </c>
      <c r="O48" s="30">
        <f t="shared" si="10"/>
        <v>1.8012608826178327E-2</v>
      </c>
      <c r="P48" s="30">
        <f t="shared" si="10"/>
        <v>1.1533242876526458E-2</v>
      </c>
      <c r="Q48" s="31">
        <f t="shared" si="10"/>
        <v>1.9259027056679923E-2</v>
      </c>
    </row>
    <row r="49" spans="1:17" ht="13.5" thickBot="1" x14ac:dyDescent="0.25">
      <c r="A49" s="97"/>
      <c r="B49" s="32" t="s">
        <v>11</v>
      </c>
      <c r="C49" s="28">
        <v>3410</v>
      </c>
      <c r="D49" s="28">
        <v>2135</v>
      </c>
      <c r="E49" s="28">
        <v>455</v>
      </c>
      <c r="F49" s="28">
        <v>6971</v>
      </c>
      <c r="G49" s="28">
        <v>4019</v>
      </c>
      <c r="H49" s="29">
        <v>16990</v>
      </c>
      <c r="I49" s="26"/>
      <c r="J49" s="97"/>
      <c r="K49" s="32" t="s">
        <v>11</v>
      </c>
      <c r="L49" s="30">
        <f t="shared" si="11"/>
        <v>0.13982859720342805</v>
      </c>
      <c r="M49" s="30">
        <f t="shared" si="10"/>
        <v>0.75202536104262063</v>
      </c>
      <c r="N49" s="30">
        <f t="shared" si="10"/>
        <v>0.35996835443037972</v>
      </c>
      <c r="O49" s="30">
        <f t="shared" si="10"/>
        <v>0.41855298709096367</v>
      </c>
      <c r="P49" s="30">
        <f t="shared" si="10"/>
        <v>0.68164857530529177</v>
      </c>
      <c r="Q49" s="31">
        <f t="shared" si="10"/>
        <v>0.33286965380772321</v>
      </c>
    </row>
    <row r="50" spans="1:17" ht="13.5" thickBot="1" x14ac:dyDescent="0.25">
      <c r="A50" s="98"/>
      <c r="B50" s="33" t="s">
        <v>103</v>
      </c>
      <c r="C50" s="34">
        <v>24387</v>
      </c>
      <c r="D50" s="34">
        <v>2839</v>
      </c>
      <c r="E50" s="34">
        <v>1264</v>
      </c>
      <c r="F50" s="34">
        <v>16655</v>
      </c>
      <c r="G50" s="34">
        <v>5896</v>
      </c>
      <c r="H50" s="34">
        <v>51041</v>
      </c>
      <c r="I50" s="26"/>
      <c r="J50" s="98"/>
      <c r="K50" s="33" t="s">
        <v>103</v>
      </c>
      <c r="L50" s="35">
        <f>C50/C$50</f>
        <v>1</v>
      </c>
      <c r="M50" s="35">
        <f t="shared" si="10"/>
        <v>1</v>
      </c>
      <c r="N50" s="35">
        <f t="shared" si="10"/>
        <v>1</v>
      </c>
      <c r="O50" s="35">
        <f t="shared" si="10"/>
        <v>1</v>
      </c>
      <c r="P50" s="35">
        <f t="shared" si="10"/>
        <v>1</v>
      </c>
      <c r="Q50" s="35">
        <f t="shared" si="10"/>
        <v>1</v>
      </c>
    </row>
    <row r="51" spans="1:17" ht="13.5" thickBot="1" x14ac:dyDescent="0.25">
      <c r="A51" s="96" t="s">
        <v>20</v>
      </c>
      <c r="B51" s="32" t="s">
        <v>3</v>
      </c>
      <c r="C51" s="28">
        <v>9382</v>
      </c>
      <c r="D51" s="28">
        <v>279</v>
      </c>
      <c r="E51" s="28">
        <v>280</v>
      </c>
      <c r="F51" s="28">
        <v>3959</v>
      </c>
      <c r="G51" s="28">
        <v>1033</v>
      </c>
      <c r="H51" s="29">
        <v>14933</v>
      </c>
      <c r="I51" s="26"/>
      <c r="J51" s="96" t="s">
        <v>20</v>
      </c>
      <c r="K51" s="32" t="s">
        <v>3</v>
      </c>
      <c r="L51" s="30">
        <f>C51/C$56</f>
        <v>0.39656775720686449</v>
      </c>
      <c r="M51" s="30">
        <f t="shared" ref="M51:Q56" si="12">D51/D$56</f>
        <v>9.5319439699350875E-2</v>
      </c>
      <c r="N51" s="30">
        <f t="shared" si="12"/>
        <v>0.23083264633140974</v>
      </c>
      <c r="O51" s="30">
        <f t="shared" si="12"/>
        <v>0.24375076960965397</v>
      </c>
      <c r="P51" s="30">
        <f t="shared" si="12"/>
        <v>0.20179722602070718</v>
      </c>
      <c r="Q51" s="31">
        <f t="shared" si="12"/>
        <v>0.30376940133037694</v>
      </c>
    </row>
    <row r="52" spans="1:17" ht="13.5" thickBot="1" x14ac:dyDescent="0.25">
      <c r="A52" s="97"/>
      <c r="B52" s="32" t="s">
        <v>5</v>
      </c>
      <c r="C52" s="28">
        <v>6101</v>
      </c>
      <c r="D52" s="28">
        <v>225</v>
      </c>
      <c r="E52" s="28">
        <v>250</v>
      </c>
      <c r="F52" s="28">
        <v>2920</v>
      </c>
      <c r="G52" s="28">
        <v>530</v>
      </c>
      <c r="H52" s="29">
        <v>10026</v>
      </c>
      <c r="I52" s="26"/>
      <c r="J52" s="97"/>
      <c r="K52" s="32" t="s">
        <v>5</v>
      </c>
      <c r="L52" s="30">
        <f t="shared" ref="L52:L56" si="13">C52/C$56</f>
        <v>0.25788316848423365</v>
      </c>
      <c r="M52" s="30">
        <f t="shared" si="12"/>
        <v>7.6870515886573287E-2</v>
      </c>
      <c r="N52" s="30">
        <f t="shared" si="12"/>
        <v>0.20610057708161583</v>
      </c>
      <c r="O52" s="30">
        <f t="shared" si="12"/>
        <v>0.1797808151705455</v>
      </c>
      <c r="P52" s="30">
        <f t="shared" si="12"/>
        <v>0.10353584684508693</v>
      </c>
      <c r="Q52" s="31">
        <f t="shared" si="12"/>
        <v>0.20395044651030331</v>
      </c>
    </row>
    <row r="53" spans="1:17" ht="13.5" thickBot="1" x14ac:dyDescent="0.25">
      <c r="A53" s="97"/>
      <c r="B53" s="32" t="s">
        <v>6</v>
      </c>
      <c r="C53" s="28">
        <v>3060</v>
      </c>
      <c r="D53" s="28">
        <v>106</v>
      </c>
      <c r="E53" s="28">
        <v>132</v>
      </c>
      <c r="F53" s="28">
        <v>1470</v>
      </c>
      <c r="G53" s="28">
        <v>290</v>
      </c>
      <c r="H53" s="29">
        <v>5058</v>
      </c>
      <c r="I53" s="26"/>
      <c r="J53" s="97"/>
      <c r="K53" s="32" t="s">
        <v>6</v>
      </c>
      <c r="L53" s="30">
        <f t="shared" si="13"/>
        <v>0.12934313974131373</v>
      </c>
      <c r="M53" s="30">
        <f t="shared" si="12"/>
        <v>3.6214554151007855E-2</v>
      </c>
      <c r="N53" s="30">
        <f t="shared" si="12"/>
        <v>0.10882110469909316</v>
      </c>
      <c r="O53" s="30">
        <f t="shared" si="12"/>
        <v>9.0506095308459544E-2</v>
      </c>
      <c r="P53" s="30">
        <f t="shared" si="12"/>
        <v>5.665168978316077E-2</v>
      </c>
      <c r="Q53" s="31">
        <f t="shared" si="12"/>
        <v>0.10289062023230741</v>
      </c>
    </row>
    <row r="54" spans="1:17" ht="13.5" thickBot="1" x14ac:dyDescent="0.25">
      <c r="A54" s="97"/>
      <c r="B54" s="32" t="s">
        <v>7</v>
      </c>
      <c r="C54" s="28">
        <v>1360</v>
      </c>
      <c r="D54" s="28">
        <v>59</v>
      </c>
      <c r="E54" s="28">
        <v>79</v>
      </c>
      <c r="F54" s="28">
        <v>684</v>
      </c>
      <c r="G54" s="28">
        <v>126</v>
      </c>
      <c r="H54" s="29">
        <v>2308</v>
      </c>
      <c r="I54" s="26"/>
      <c r="J54" s="97"/>
      <c r="K54" s="32" t="s">
        <v>7</v>
      </c>
      <c r="L54" s="30">
        <f t="shared" si="13"/>
        <v>5.7485839885028318E-2</v>
      </c>
      <c r="M54" s="30">
        <f t="shared" si="12"/>
        <v>2.0157157499145883E-2</v>
      </c>
      <c r="N54" s="30">
        <f t="shared" si="12"/>
        <v>6.5127782357790598E-2</v>
      </c>
      <c r="O54" s="30">
        <f t="shared" si="12"/>
        <v>4.2113040265977099E-2</v>
      </c>
      <c r="P54" s="30">
        <f t="shared" si="12"/>
        <v>2.4614182457511232E-2</v>
      </c>
      <c r="Q54" s="31">
        <f t="shared" si="12"/>
        <v>4.6949693850566528E-2</v>
      </c>
    </row>
    <row r="55" spans="1:17" ht="13.5" thickBot="1" x14ac:dyDescent="0.25">
      <c r="A55" s="97"/>
      <c r="B55" s="32" t="s">
        <v>11</v>
      </c>
      <c r="C55" s="28">
        <v>3755</v>
      </c>
      <c r="D55" s="28">
        <v>2258</v>
      </c>
      <c r="E55" s="28">
        <v>472</v>
      </c>
      <c r="F55" s="28">
        <v>7209</v>
      </c>
      <c r="G55" s="28">
        <v>3140</v>
      </c>
      <c r="H55" s="29">
        <v>16834</v>
      </c>
      <c r="I55" s="26"/>
      <c r="J55" s="97"/>
      <c r="K55" s="32" t="s">
        <v>11</v>
      </c>
      <c r="L55" s="30">
        <f t="shared" si="13"/>
        <v>0.15872009468255982</v>
      </c>
      <c r="M55" s="30">
        <f t="shared" si="12"/>
        <v>0.77143833276392215</v>
      </c>
      <c r="N55" s="30">
        <f t="shared" si="12"/>
        <v>0.38911788953009069</v>
      </c>
      <c r="O55" s="30">
        <f t="shared" si="12"/>
        <v>0.44384927964536386</v>
      </c>
      <c r="P55" s="30">
        <f t="shared" si="12"/>
        <v>0.61340105489353391</v>
      </c>
      <c r="Q55" s="31">
        <f t="shared" si="12"/>
        <v>0.34243983807644585</v>
      </c>
    </row>
    <row r="56" spans="1:17" ht="13.5" thickBot="1" x14ac:dyDescent="0.25">
      <c r="A56" s="98"/>
      <c r="B56" s="33" t="s">
        <v>103</v>
      </c>
      <c r="C56" s="34">
        <v>23658</v>
      </c>
      <c r="D56" s="34">
        <v>2927</v>
      </c>
      <c r="E56" s="34">
        <v>1213</v>
      </c>
      <c r="F56" s="34">
        <v>16242</v>
      </c>
      <c r="G56" s="34">
        <v>5119</v>
      </c>
      <c r="H56" s="34">
        <v>49159</v>
      </c>
      <c r="I56" s="26"/>
      <c r="J56" s="98"/>
      <c r="K56" s="33" t="s">
        <v>103</v>
      </c>
      <c r="L56" s="35">
        <f t="shared" si="13"/>
        <v>1</v>
      </c>
      <c r="M56" s="35">
        <f t="shared" si="12"/>
        <v>1</v>
      </c>
      <c r="N56" s="35">
        <f t="shared" si="12"/>
        <v>1</v>
      </c>
      <c r="O56" s="35">
        <f t="shared" si="12"/>
        <v>1</v>
      </c>
      <c r="P56" s="35">
        <f t="shared" si="12"/>
        <v>1</v>
      </c>
      <c r="Q56" s="35">
        <f t="shared" si="12"/>
        <v>1</v>
      </c>
    </row>
    <row r="57" spans="1:17" ht="13.5" thickBot="1" x14ac:dyDescent="0.25">
      <c r="A57" s="96" t="s">
        <v>21</v>
      </c>
      <c r="B57" s="32" t="s">
        <v>3</v>
      </c>
      <c r="C57" s="28">
        <v>9440</v>
      </c>
      <c r="D57" s="28">
        <v>358</v>
      </c>
      <c r="E57" s="28">
        <v>338</v>
      </c>
      <c r="F57" s="28">
        <v>4024</v>
      </c>
      <c r="G57" s="28">
        <v>1069</v>
      </c>
      <c r="H57" s="29">
        <v>15229</v>
      </c>
      <c r="I57" s="26"/>
      <c r="J57" s="96" t="s">
        <v>21</v>
      </c>
      <c r="K57" s="32" t="s">
        <v>3</v>
      </c>
      <c r="L57" s="30">
        <f>C57/C$61</f>
        <v>0.39839628613631567</v>
      </c>
      <c r="M57" s="30">
        <f t="shared" ref="M57:Q61" si="14">D57/D$61</f>
        <v>0.11791831357048749</v>
      </c>
      <c r="N57" s="30">
        <f t="shared" si="14"/>
        <v>0.26040061633281975</v>
      </c>
      <c r="O57" s="30">
        <f t="shared" si="14"/>
        <v>0.25015541464627628</v>
      </c>
      <c r="P57" s="30">
        <f t="shared" si="14"/>
        <v>0.20956675161732993</v>
      </c>
      <c r="Q57" s="31">
        <f t="shared" si="14"/>
        <v>0.30943189206762028</v>
      </c>
    </row>
    <row r="58" spans="1:17" ht="13.5" thickBot="1" x14ac:dyDescent="0.25">
      <c r="A58" s="97"/>
      <c r="B58" s="32" t="s">
        <v>5</v>
      </c>
      <c r="C58" s="28">
        <v>6070</v>
      </c>
      <c r="D58" s="28">
        <v>201</v>
      </c>
      <c r="E58" s="28">
        <v>279</v>
      </c>
      <c r="F58" s="28">
        <v>2944</v>
      </c>
      <c r="G58" s="28">
        <v>553</v>
      </c>
      <c r="H58" s="29">
        <v>10047</v>
      </c>
      <c r="I58" s="26"/>
      <c r="J58" s="97"/>
      <c r="K58" s="32" t="s">
        <v>5</v>
      </c>
      <c r="L58" s="30">
        <f t="shared" ref="L58:L61" si="15">C58/C$61</f>
        <v>0.25617218822536403</v>
      </c>
      <c r="M58" s="30">
        <f t="shared" si="14"/>
        <v>6.6205533596837951E-2</v>
      </c>
      <c r="N58" s="30">
        <f t="shared" si="14"/>
        <v>0.21494607087827428</v>
      </c>
      <c r="O58" s="30">
        <f t="shared" si="14"/>
        <v>0.18301628745492976</v>
      </c>
      <c r="P58" s="30">
        <f t="shared" si="14"/>
        <v>0.10841011566359537</v>
      </c>
      <c r="Q58" s="31">
        <f t="shared" si="14"/>
        <v>0.20414092977893367</v>
      </c>
    </row>
    <row r="59" spans="1:17" ht="13.5" thickBot="1" x14ac:dyDescent="0.25">
      <c r="A59" s="97"/>
      <c r="B59" s="32" t="s">
        <v>6</v>
      </c>
      <c r="C59" s="28">
        <v>3055</v>
      </c>
      <c r="D59" s="28">
        <v>108</v>
      </c>
      <c r="E59" s="28">
        <v>159</v>
      </c>
      <c r="F59" s="28">
        <v>1556</v>
      </c>
      <c r="G59" s="28">
        <v>266</v>
      </c>
      <c r="H59" s="29">
        <v>5144</v>
      </c>
      <c r="I59" s="26"/>
      <c r="J59" s="97"/>
      <c r="K59" s="32" t="s">
        <v>6</v>
      </c>
      <c r="L59" s="30">
        <f t="shared" si="15"/>
        <v>0.12893015404093691</v>
      </c>
      <c r="M59" s="30">
        <f t="shared" si="14"/>
        <v>3.5573122529644272E-2</v>
      </c>
      <c r="N59" s="30">
        <f t="shared" si="14"/>
        <v>0.12249614791987673</v>
      </c>
      <c r="O59" s="30">
        <f t="shared" si="14"/>
        <v>9.6730075842347385E-2</v>
      </c>
      <c r="P59" s="30">
        <f t="shared" si="14"/>
        <v>5.2146637914134486E-2</v>
      </c>
      <c r="Q59" s="31">
        <f t="shared" si="14"/>
        <v>0.10451885565669701</v>
      </c>
    </row>
    <row r="60" spans="1:17" ht="13.5" thickBot="1" x14ac:dyDescent="0.25">
      <c r="A60" s="97"/>
      <c r="B60" s="32" t="s">
        <v>11</v>
      </c>
      <c r="C60" s="28">
        <v>5130</v>
      </c>
      <c r="D60" s="28">
        <v>2369</v>
      </c>
      <c r="E60" s="28">
        <v>522</v>
      </c>
      <c r="F60" s="28">
        <v>7562</v>
      </c>
      <c r="G60" s="28">
        <v>3213</v>
      </c>
      <c r="H60" s="29">
        <v>18796</v>
      </c>
      <c r="I60" s="26"/>
      <c r="J60" s="97"/>
      <c r="K60" s="32" t="s">
        <v>11</v>
      </c>
      <c r="L60" s="30">
        <f t="shared" si="15"/>
        <v>0.21650137159738342</v>
      </c>
      <c r="M60" s="30">
        <f t="shared" si="14"/>
        <v>0.78030303030303028</v>
      </c>
      <c r="N60" s="30">
        <f t="shared" si="14"/>
        <v>0.40215716486902925</v>
      </c>
      <c r="O60" s="30">
        <f t="shared" si="14"/>
        <v>0.47009822205644658</v>
      </c>
      <c r="P60" s="30">
        <f t="shared" si="14"/>
        <v>0.62987649480494023</v>
      </c>
      <c r="Q60" s="31">
        <f t="shared" si="14"/>
        <v>0.381908322496749</v>
      </c>
    </row>
    <row r="61" spans="1:17" ht="13.5" thickBot="1" x14ac:dyDescent="0.25">
      <c r="A61" s="98"/>
      <c r="B61" s="33" t="s">
        <v>103</v>
      </c>
      <c r="C61" s="34">
        <v>23695</v>
      </c>
      <c r="D61" s="34">
        <v>3036</v>
      </c>
      <c r="E61" s="34">
        <v>1298</v>
      </c>
      <c r="F61" s="34">
        <v>16086</v>
      </c>
      <c r="G61" s="34">
        <v>5101</v>
      </c>
      <c r="H61" s="34">
        <v>49216</v>
      </c>
      <c r="I61" s="26"/>
      <c r="J61" s="98"/>
      <c r="K61" s="33" t="s">
        <v>103</v>
      </c>
      <c r="L61" s="35">
        <f t="shared" si="15"/>
        <v>1</v>
      </c>
      <c r="M61" s="35">
        <f t="shared" si="14"/>
        <v>1</v>
      </c>
      <c r="N61" s="35">
        <f t="shared" si="14"/>
        <v>1</v>
      </c>
      <c r="O61" s="35">
        <f t="shared" si="14"/>
        <v>1</v>
      </c>
      <c r="P61" s="35">
        <f t="shared" si="14"/>
        <v>1</v>
      </c>
      <c r="Q61" s="35">
        <f t="shared" si="14"/>
        <v>1</v>
      </c>
    </row>
    <row r="62" spans="1:17" ht="13.5" thickBot="1" x14ac:dyDescent="0.25">
      <c r="A62" s="96" t="s">
        <v>84</v>
      </c>
      <c r="B62" s="32" t="s">
        <v>3</v>
      </c>
      <c r="C62" s="28">
        <v>9615</v>
      </c>
      <c r="D62" s="28">
        <v>317</v>
      </c>
      <c r="E62" s="28">
        <v>303</v>
      </c>
      <c r="F62" s="28">
        <v>4175</v>
      </c>
      <c r="G62" s="28">
        <v>1187</v>
      </c>
      <c r="H62" s="29">
        <v>15597</v>
      </c>
      <c r="I62" s="26"/>
      <c r="J62" s="96" t="s">
        <v>84</v>
      </c>
      <c r="K62" s="32" t="s">
        <v>3</v>
      </c>
      <c r="L62" s="30">
        <f>C62/C$65</f>
        <v>0.40460360208719071</v>
      </c>
      <c r="M62" s="30">
        <f t="shared" ref="M62:Q65" si="16">D62/D$65</f>
        <v>0.10764006791171477</v>
      </c>
      <c r="N62" s="30">
        <f t="shared" si="16"/>
        <v>0.24674267100977199</v>
      </c>
      <c r="O62" s="30">
        <f t="shared" si="16"/>
        <v>0.25760473869315725</v>
      </c>
      <c r="P62" s="30">
        <f t="shared" si="16"/>
        <v>0.21468620003617292</v>
      </c>
      <c r="Q62" s="31">
        <f t="shared" si="16"/>
        <v>0.31399351760513761</v>
      </c>
    </row>
    <row r="63" spans="1:17" ht="13.5" thickBot="1" x14ac:dyDescent="0.25">
      <c r="A63" s="97"/>
      <c r="B63" s="32" t="s">
        <v>5</v>
      </c>
      <c r="C63" s="28">
        <v>5909</v>
      </c>
      <c r="D63" s="28">
        <v>204</v>
      </c>
      <c r="E63" s="28">
        <v>241</v>
      </c>
      <c r="F63" s="28">
        <v>3023</v>
      </c>
      <c r="G63" s="28">
        <v>560</v>
      </c>
      <c r="H63" s="29">
        <v>9937</v>
      </c>
      <c r="I63" s="26"/>
      <c r="J63" s="97"/>
      <c r="K63" s="32" t="s">
        <v>5</v>
      </c>
      <c r="L63" s="30">
        <f t="shared" ref="L63:L65" si="17">C63/C$65</f>
        <v>0.24865342534926779</v>
      </c>
      <c r="M63" s="30">
        <f t="shared" si="16"/>
        <v>6.9269949066213921E-2</v>
      </c>
      <c r="N63" s="30">
        <f t="shared" si="16"/>
        <v>0.19625407166123779</v>
      </c>
      <c r="O63" s="30">
        <f t="shared" si="16"/>
        <v>0.18652434133399148</v>
      </c>
      <c r="P63" s="30">
        <f t="shared" si="16"/>
        <v>0.1012841381805028</v>
      </c>
      <c r="Q63" s="31">
        <f t="shared" si="16"/>
        <v>0.20004831598655204</v>
      </c>
    </row>
    <row r="64" spans="1:17" ht="13.5" thickBot="1" x14ac:dyDescent="0.25">
      <c r="A64" s="97"/>
      <c r="B64" s="32" t="s">
        <v>11</v>
      </c>
      <c r="C64" s="28">
        <v>8240</v>
      </c>
      <c r="D64" s="28">
        <v>2424</v>
      </c>
      <c r="E64" s="28">
        <v>684</v>
      </c>
      <c r="F64" s="28">
        <v>9009</v>
      </c>
      <c r="G64" s="28">
        <v>3782</v>
      </c>
      <c r="H64" s="29">
        <v>24139</v>
      </c>
      <c r="I64" s="26"/>
      <c r="J64" s="97"/>
      <c r="K64" s="32" t="s">
        <v>11</v>
      </c>
      <c r="L64" s="30">
        <f t="shared" si="17"/>
        <v>0.34674297256354147</v>
      </c>
      <c r="M64" s="30">
        <f t="shared" si="16"/>
        <v>0.82308998302207126</v>
      </c>
      <c r="N64" s="30">
        <f t="shared" si="16"/>
        <v>0.55700325732899025</v>
      </c>
      <c r="O64" s="30">
        <f t="shared" si="16"/>
        <v>0.55587091997285121</v>
      </c>
      <c r="P64" s="30">
        <f t="shared" si="16"/>
        <v>0.68402966178332425</v>
      </c>
      <c r="Q64" s="31">
        <f t="shared" si="16"/>
        <v>0.48595816640831035</v>
      </c>
    </row>
    <row r="65" spans="1:17" ht="13.5" thickBot="1" x14ac:dyDescent="0.25">
      <c r="A65" s="98"/>
      <c r="B65" s="33" t="s">
        <v>103</v>
      </c>
      <c r="C65" s="34">
        <v>23764</v>
      </c>
      <c r="D65" s="34">
        <v>2945</v>
      </c>
      <c r="E65" s="34">
        <v>1228</v>
      </c>
      <c r="F65" s="34">
        <v>16207</v>
      </c>
      <c r="G65" s="34">
        <v>5529</v>
      </c>
      <c r="H65" s="34">
        <v>49673</v>
      </c>
      <c r="I65" s="26"/>
      <c r="J65" s="98"/>
      <c r="K65" s="33" t="s">
        <v>103</v>
      </c>
      <c r="L65" s="35">
        <f t="shared" si="17"/>
        <v>1</v>
      </c>
      <c r="M65" s="35">
        <f t="shared" si="16"/>
        <v>1</v>
      </c>
      <c r="N65" s="35">
        <f t="shared" si="16"/>
        <v>1</v>
      </c>
      <c r="O65" s="35">
        <f t="shared" si="16"/>
        <v>1</v>
      </c>
      <c r="P65" s="35">
        <f t="shared" si="16"/>
        <v>1</v>
      </c>
      <c r="Q65" s="35">
        <f t="shared" si="16"/>
        <v>1</v>
      </c>
    </row>
    <row r="66" spans="1:17" ht="13.5" thickBot="1" x14ac:dyDescent="0.25">
      <c r="A66" s="96" t="s">
        <v>85</v>
      </c>
      <c r="B66" s="32" t="s">
        <v>3</v>
      </c>
      <c r="C66" s="28">
        <v>9364</v>
      </c>
      <c r="D66" s="28">
        <v>358</v>
      </c>
      <c r="E66" s="28">
        <v>330</v>
      </c>
      <c r="F66" s="28">
        <v>4392</v>
      </c>
      <c r="G66" s="28">
        <v>1122</v>
      </c>
      <c r="H66" s="29">
        <v>15566</v>
      </c>
      <c r="I66" s="26"/>
      <c r="J66" s="96" t="s">
        <v>85</v>
      </c>
      <c r="K66" s="32" t="s">
        <v>3</v>
      </c>
      <c r="L66" s="30">
        <f>C66/C$68</f>
        <v>0.39493884436946436</v>
      </c>
      <c r="M66" s="30">
        <f t="shared" ref="M66:Q68" si="18">D66/D$68</f>
        <v>0.11233134609350487</v>
      </c>
      <c r="N66" s="30">
        <f t="shared" si="18"/>
        <v>0.25306748466257667</v>
      </c>
      <c r="O66" s="30">
        <f t="shared" si="18"/>
        <v>0.26060642022191893</v>
      </c>
      <c r="P66" s="30">
        <f t="shared" si="18"/>
        <v>0.20632585509378448</v>
      </c>
      <c r="Q66" s="31">
        <f t="shared" si="18"/>
        <v>0.30828646122157966</v>
      </c>
    </row>
    <row r="67" spans="1:17" ht="13.5" thickBot="1" x14ac:dyDescent="0.25">
      <c r="A67" s="97"/>
      <c r="B67" s="32" t="s">
        <v>11</v>
      </c>
      <c r="C67" s="28">
        <v>14346</v>
      </c>
      <c r="D67" s="28">
        <v>2829</v>
      </c>
      <c r="E67" s="28">
        <v>974</v>
      </c>
      <c r="F67" s="28">
        <v>12461</v>
      </c>
      <c r="G67" s="28">
        <v>4316</v>
      </c>
      <c r="H67" s="29">
        <v>34926</v>
      </c>
      <c r="I67" s="26"/>
      <c r="J67" s="97"/>
      <c r="K67" s="32" t="s">
        <v>11</v>
      </c>
      <c r="L67" s="30">
        <f t="shared" ref="L67:L68" si="19">C67/C$68</f>
        <v>0.60506115563053564</v>
      </c>
      <c r="M67" s="30">
        <f t="shared" si="18"/>
        <v>0.88766865390649519</v>
      </c>
      <c r="N67" s="30">
        <f t="shared" si="18"/>
        <v>0.74693251533742333</v>
      </c>
      <c r="O67" s="30">
        <f t="shared" si="18"/>
        <v>0.73939357977808107</v>
      </c>
      <c r="P67" s="30">
        <f t="shared" si="18"/>
        <v>0.79367414490621557</v>
      </c>
      <c r="Q67" s="31">
        <f t="shared" si="18"/>
        <v>0.69171353877842034</v>
      </c>
    </row>
    <row r="68" spans="1:17" ht="13.5" thickBot="1" x14ac:dyDescent="0.25">
      <c r="A68" s="98"/>
      <c r="B68" s="33" t="s">
        <v>103</v>
      </c>
      <c r="C68" s="34">
        <v>23710</v>
      </c>
      <c r="D68" s="34">
        <v>3187</v>
      </c>
      <c r="E68" s="34">
        <v>1304</v>
      </c>
      <c r="F68" s="34">
        <v>16853</v>
      </c>
      <c r="G68" s="34">
        <v>5438</v>
      </c>
      <c r="H68" s="34">
        <v>50492</v>
      </c>
      <c r="I68" s="26"/>
      <c r="J68" s="98"/>
      <c r="K68" s="33" t="s">
        <v>103</v>
      </c>
      <c r="L68" s="35">
        <f t="shared" si="19"/>
        <v>1</v>
      </c>
      <c r="M68" s="35">
        <f t="shared" si="18"/>
        <v>1</v>
      </c>
      <c r="N68" s="35">
        <f t="shared" si="18"/>
        <v>1</v>
      </c>
      <c r="O68" s="35">
        <f t="shared" si="18"/>
        <v>1</v>
      </c>
      <c r="P68" s="35">
        <f t="shared" si="18"/>
        <v>1</v>
      </c>
      <c r="Q68" s="35">
        <f t="shared" si="18"/>
        <v>1</v>
      </c>
    </row>
    <row r="71" spans="1:17" x14ac:dyDescent="0.2">
      <c r="A71" s="37" t="s">
        <v>97</v>
      </c>
      <c r="B71" s="21"/>
      <c r="C71" s="21"/>
      <c r="D71" s="21"/>
      <c r="E71" s="21"/>
      <c r="F71" s="21"/>
      <c r="G71" s="21"/>
      <c r="H71" s="21"/>
      <c r="I71" s="21"/>
    </row>
    <row r="72" spans="1:17" ht="13.15" customHeight="1" x14ac:dyDescent="0.2">
      <c r="A72" s="37"/>
      <c r="B72" s="21"/>
      <c r="C72" s="21"/>
      <c r="D72" s="21"/>
      <c r="E72" s="21"/>
      <c r="F72" s="21"/>
      <c r="G72" s="21"/>
      <c r="H72" s="21"/>
      <c r="I72" s="21"/>
    </row>
    <row r="73" spans="1:17" ht="13.15" customHeight="1" x14ac:dyDescent="0.2">
      <c r="A73" s="37" t="s">
        <v>98</v>
      </c>
      <c r="B73" s="21"/>
      <c r="C73" s="21"/>
      <c r="D73" s="21"/>
      <c r="E73" s="21"/>
      <c r="F73" s="21"/>
      <c r="G73" s="21"/>
      <c r="H73" s="21"/>
      <c r="I73" s="21"/>
    </row>
    <row r="74" spans="1:17" ht="13.15" customHeight="1" x14ac:dyDescent="0.2">
      <c r="A74" s="37"/>
      <c r="B74" s="21"/>
      <c r="C74" s="21"/>
      <c r="D74" s="21"/>
      <c r="E74" s="21"/>
      <c r="F74" s="21"/>
      <c r="G74" s="21"/>
      <c r="H74" s="21"/>
      <c r="I74" s="21"/>
    </row>
    <row r="75" spans="1:17" x14ac:dyDescent="0.2">
      <c r="A75" s="20" t="s">
        <v>99</v>
      </c>
      <c r="B75" s="20"/>
      <c r="C75" s="20"/>
      <c r="D75" s="20"/>
      <c r="E75" s="20"/>
      <c r="F75" s="20"/>
      <c r="G75" s="20"/>
      <c r="H75" s="20"/>
      <c r="I75" s="20"/>
    </row>
    <row r="76" spans="1:17" x14ac:dyDescent="0.2">
      <c r="A76" s="20" t="s">
        <v>105</v>
      </c>
      <c r="B76" s="19"/>
      <c r="C76" s="19"/>
      <c r="D76" s="19"/>
      <c r="E76" s="19"/>
      <c r="F76" s="19"/>
      <c r="G76" s="19"/>
      <c r="H76" s="19"/>
      <c r="I76" s="19"/>
    </row>
    <row r="77" spans="1:17" x14ac:dyDescent="0.2">
      <c r="A77" s="20" t="s">
        <v>101</v>
      </c>
      <c r="B77" s="19"/>
      <c r="C77" s="19"/>
      <c r="D77" s="19"/>
      <c r="E77" s="19"/>
      <c r="F77" s="19"/>
      <c r="G77" s="19"/>
      <c r="H77" s="19"/>
      <c r="I77" s="19"/>
    </row>
    <row r="79" spans="1:17" s="6" customFormat="1" ht="15" x14ac:dyDescent="0.2">
      <c r="A79" s="23" t="s">
        <v>3</v>
      </c>
    </row>
    <row r="80" spans="1:17" ht="13.5" thickBot="1" x14ac:dyDescent="0.25"/>
    <row r="81" spans="1:8" ht="13.5" thickBot="1" x14ac:dyDescent="0.25">
      <c r="A81" s="6"/>
      <c r="B81" s="6"/>
      <c r="C81" s="99" t="s">
        <v>3</v>
      </c>
      <c r="D81" s="100"/>
      <c r="E81" s="100"/>
      <c r="F81" s="100"/>
      <c r="G81" s="101"/>
      <c r="H81" s="6"/>
    </row>
    <row r="82" spans="1:8" ht="13.5" thickBot="1" x14ac:dyDescent="0.25">
      <c r="A82" s="6"/>
      <c r="B82" s="6"/>
      <c r="C82" s="11" t="s">
        <v>41</v>
      </c>
      <c r="D82" s="11" t="s">
        <v>42</v>
      </c>
      <c r="E82" s="11" t="s">
        <v>43</v>
      </c>
      <c r="F82" s="11" t="s">
        <v>44</v>
      </c>
      <c r="G82" s="11" t="s">
        <v>45</v>
      </c>
      <c r="H82" s="6"/>
    </row>
    <row r="83" spans="1:8" ht="13.5" thickBot="1" x14ac:dyDescent="0.25">
      <c r="A83" s="82" t="s">
        <v>106</v>
      </c>
      <c r="B83" s="7" t="s">
        <v>16</v>
      </c>
      <c r="C83" s="3">
        <v>0.46022891616048922</v>
      </c>
      <c r="D83" s="3">
        <v>0.11032745591939547</v>
      </c>
      <c r="E83" s="3">
        <v>0.24303135888501742</v>
      </c>
      <c r="F83" s="3">
        <v>0.28599761999206663</v>
      </c>
      <c r="G83" s="3">
        <v>0.20351895519680754</v>
      </c>
      <c r="H83" s="6"/>
    </row>
    <row r="84" spans="1:8" ht="13.5" thickBot="1" x14ac:dyDescent="0.25">
      <c r="A84" s="94"/>
      <c r="B84" s="7" t="s">
        <v>17</v>
      </c>
      <c r="C84" s="3">
        <v>0.44484877890991426</v>
      </c>
      <c r="D84" s="3">
        <v>0.11793411956079707</v>
      </c>
      <c r="E84" s="3">
        <v>0.23510466988727857</v>
      </c>
      <c r="F84" s="3">
        <v>0.28129907657516173</v>
      </c>
      <c r="G84" s="3">
        <v>0.16031961917715062</v>
      </c>
      <c r="H84" s="6"/>
    </row>
    <row r="85" spans="1:8" ht="13.5" thickBot="1" x14ac:dyDescent="0.25">
      <c r="A85" s="94"/>
      <c r="B85" s="7" t="s">
        <v>18</v>
      </c>
      <c r="C85" s="3">
        <v>0.42845594179466451</v>
      </c>
      <c r="D85" s="3">
        <v>0.12229952398388869</v>
      </c>
      <c r="E85" s="3">
        <v>0.23465096719932715</v>
      </c>
      <c r="F85" s="3">
        <v>0.27030106753028665</v>
      </c>
      <c r="G85" s="3">
        <v>0.16324756606397775</v>
      </c>
      <c r="H85" s="6"/>
    </row>
    <row r="86" spans="1:8" ht="13.5" thickBot="1" x14ac:dyDescent="0.25">
      <c r="A86" s="94"/>
      <c r="B86" s="7" t="s">
        <v>19</v>
      </c>
      <c r="C86" s="3">
        <v>0.41706646984048878</v>
      </c>
      <c r="D86" s="3">
        <v>0.11729482212046495</v>
      </c>
      <c r="E86" s="3">
        <v>0.23022151898734178</v>
      </c>
      <c r="F86" s="3">
        <v>0.25728009606724705</v>
      </c>
      <c r="G86" s="3">
        <v>0.16451831750339213</v>
      </c>
      <c r="H86" s="6"/>
    </row>
    <row r="87" spans="1:8" ht="13.5" thickBot="1" x14ac:dyDescent="0.25">
      <c r="A87" s="94"/>
      <c r="B87" s="7" t="s">
        <v>20</v>
      </c>
      <c r="C87" s="3">
        <v>0.39656775720686449</v>
      </c>
      <c r="D87" s="3">
        <v>9.5319439699350875E-2</v>
      </c>
      <c r="E87" s="3">
        <v>0.23083264633140974</v>
      </c>
      <c r="F87" s="3">
        <v>0.24375076960965397</v>
      </c>
      <c r="G87" s="3">
        <v>0.20179722602070718</v>
      </c>
      <c r="H87" s="6"/>
    </row>
    <row r="88" spans="1:8" ht="13.5" thickBot="1" x14ac:dyDescent="0.25">
      <c r="A88" s="94"/>
      <c r="B88" s="7" t="s">
        <v>21</v>
      </c>
      <c r="C88" s="3">
        <v>0.39839628613631567</v>
      </c>
      <c r="D88" s="3">
        <v>0.11791831357048749</v>
      </c>
      <c r="E88" s="3">
        <v>0.26040061633281975</v>
      </c>
      <c r="F88" s="3">
        <v>0.25015541464627628</v>
      </c>
      <c r="G88" s="3">
        <v>0.20956675161732993</v>
      </c>
      <c r="H88" s="6"/>
    </row>
    <row r="89" spans="1:8" ht="13.5" thickBot="1" x14ac:dyDescent="0.25">
      <c r="A89" s="94"/>
      <c r="B89" s="7" t="s">
        <v>84</v>
      </c>
      <c r="C89" s="3">
        <v>0.40460360208719071</v>
      </c>
      <c r="D89" s="3">
        <v>0.10764006791171477</v>
      </c>
      <c r="E89" s="3">
        <v>0.24674267100977199</v>
      </c>
      <c r="F89" s="3">
        <v>0.25760473869315725</v>
      </c>
      <c r="G89" s="3">
        <v>0.21468620003617292</v>
      </c>
      <c r="H89" s="6"/>
    </row>
    <row r="90" spans="1:8" ht="13.5" thickBot="1" x14ac:dyDescent="0.25">
      <c r="A90" s="95"/>
      <c r="B90" s="7" t="s">
        <v>85</v>
      </c>
      <c r="C90" s="3">
        <v>0.39493884436946436</v>
      </c>
      <c r="D90" s="3">
        <v>0.11233134609350487</v>
      </c>
      <c r="E90" s="3">
        <v>0.25306748466257667</v>
      </c>
      <c r="F90" s="3">
        <v>0.26060642022191893</v>
      </c>
      <c r="G90" s="3">
        <v>0.20632585509378448</v>
      </c>
      <c r="H90" s="6"/>
    </row>
    <row r="91" spans="1:8" x14ac:dyDescent="0.2">
      <c r="H91" s="6"/>
    </row>
    <row r="96" spans="1:8" ht="15" x14ac:dyDescent="0.2">
      <c r="A96" s="23" t="s">
        <v>2</v>
      </c>
      <c r="B96" s="6"/>
      <c r="C96" s="6"/>
      <c r="D96" s="6"/>
      <c r="E96" s="6"/>
      <c r="F96" s="6"/>
      <c r="G96" s="6"/>
    </row>
    <row r="97" spans="1:7" ht="13.5" thickBot="1" x14ac:dyDescent="0.25">
      <c r="A97" s="6"/>
      <c r="B97" s="6"/>
      <c r="C97" s="6"/>
      <c r="D97" s="6"/>
      <c r="E97" s="6"/>
      <c r="F97" s="6"/>
      <c r="G97" s="6"/>
    </row>
    <row r="98" spans="1:7" ht="13.5" thickBot="1" x14ac:dyDescent="0.25">
      <c r="A98" s="6"/>
      <c r="B98" s="6"/>
      <c r="C98" s="99" t="s">
        <v>2</v>
      </c>
      <c r="D98" s="100"/>
      <c r="E98" s="100"/>
      <c r="F98" s="100"/>
      <c r="G98" s="101"/>
    </row>
    <row r="99" spans="1:7" ht="13.5" thickBot="1" x14ac:dyDescent="0.25">
      <c r="A99" s="6"/>
      <c r="B99" s="6"/>
      <c r="C99" s="11" t="s">
        <v>41</v>
      </c>
      <c r="D99" s="11" t="s">
        <v>42</v>
      </c>
      <c r="E99" s="11" t="s">
        <v>43</v>
      </c>
      <c r="F99" s="11" t="s">
        <v>44</v>
      </c>
      <c r="G99" s="11" t="s">
        <v>45</v>
      </c>
    </row>
    <row r="100" spans="1:7" ht="13.5" thickBot="1" x14ac:dyDescent="0.25">
      <c r="A100" s="82" t="s">
        <v>106</v>
      </c>
      <c r="B100" s="7" t="s">
        <v>16</v>
      </c>
      <c r="C100" s="3">
        <f>SUM(L17:L19)</f>
        <v>0.80434692781290029</v>
      </c>
      <c r="D100" s="3">
        <f t="shared" ref="D100:G100" si="20">SUM(M17:M19)</f>
        <v>0.21712846347607054</v>
      </c>
      <c r="E100" s="3">
        <f t="shared" si="20"/>
        <v>0.54355400696864109</v>
      </c>
      <c r="F100" s="3">
        <f t="shared" si="20"/>
        <v>0.54568293005421131</v>
      </c>
      <c r="G100" s="3">
        <f t="shared" si="20"/>
        <v>0.30382731725013601</v>
      </c>
    </row>
    <row r="101" spans="1:7" ht="13.5" thickBot="1" x14ac:dyDescent="0.25">
      <c r="A101" s="94"/>
      <c r="B101" s="7" t="s">
        <v>17</v>
      </c>
      <c r="C101" s="3">
        <f>SUM(L27:L29)</f>
        <v>0.79431505741549402</v>
      </c>
      <c r="D101" s="3">
        <f t="shared" ref="D101:G101" si="21">SUM(M27:M29)</f>
        <v>0.21065473769825133</v>
      </c>
      <c r="E101" s="3">
        <f t="shared" si="21"/>
        <v>0.54830917874396135</v>
      </c>
      <c r="F101" s="3">
        <f t="shared" si="21"/>
        <v>0.53420440982473771</v>
      </c>
      <c r="G101" s="3">
        <f t="shared" si="21"/>
        <v>0.25960557633458003</v>
      </c>
    </row>
    <row r="102" spans="1:7" ht="13.5" thickBot="1" x14ac:dyDescent="0.25">
      <c r="A102" s="94"/>
      <c r="B102" s="7" t="s">
        <v>18</v>
      </c>
      <c r="C102" s="3">
        <f>SUM(L36:L38)</f>
        <v>0.78383185125303156</v>
      </c>
      <c r="D102" s="3">
        <f t="shared" ref="D102:G102" si="22">SUM(M36:M38)</f>
        <v>0.22738923471255951</v>
      </c>
      <c r="E102" s="3">
        <f t="shared" si="22"/>
        <v>0.56265769554247269</v>
      </c>
      <c r="F102" s="3">
        <f t="shared" si="22"/>
        <v>0.52956699052416933</v>
      </c>
      <c r="G102" s="3">
        <f t="shared" si="22"/>
        <v>0.27486091794158551</v>
      </c>
    </row>
    <row r="103" spans="1:7" ht="13.5" thickBot="1" x14ac:dyDescent="0.25">
      <c r="A103" s="94"/>
      <c r="B103" s="7" t="s">
        <v>19</v>
      </c>
      <c r="C103" s="3">
        <f>SUM(L44:L46)</f>
        <v>0.78328617706154924</v>
      </c>
      <c r="D103" s="3">
        <f t="shared" ref="D103:G103" si="23">SUM(M44:M46)</f>
        <v>0.22648820007044732</v>
      </c>
      <c r="E103" s="3">
        <f t="shared" si="23"/>
        <v>0.56170886075949367</v>
      </c>
      <c r="F103" s="3">
        <f t="shared" si="23"/>
        <v>0.5233263284299009</v>
      </c>
      <c r="G103" s="3">
        <f t="shared" si="23"/>
        <v>0.28612618724559025</v>
      </c>
    </row>
    <row r="104" spans="1:7" ht="13.5" thickBot="1" x14ac:dyDescent="0.25">
      <c r="A104" s="94"/>
      <c r="B104" s="7" t="s">
        <v>20</v>
      </c>
      <c r="C104" s="3">
        <f>SUM(L51:L53)</f>
        <v>0.78379406543241192</v>
      </c>
      <c r="D104" s="3">
        <f t="shared" ref="D104:G104" si="24">SUM(M51:M53)</f>
        <v>0.208404509736932</v>
      </c>
      <c r="E104" s="3">
        <f t="shared" si="24"/>
        <v>0.54575432811211866</v>
      </c>
      <c r="F104" s="3">
        <f t="shared" si="24"/>
        <v>0.51403768008865902</v>
      </c>
      <c r="G104" s="3">
        <f t="shared" si="24"/>
        <v>0.36198476264895491</v>
      </c>
    </row>
    <row r="105" spans="1:7" ht="13.5" thickBot="1" x14ac:dyDescent="0.25">
      <c r="A105" s="95"/>
      <c r="B105" s="7" t="s">
        <v>21</v>
      </c>
      <c r="C105" s="3">
        <f>SUM(L57:L59)</f>
        <v>0.78349862840261664</v>
      </c>
      <c r="D105" s="3">
        <f t="shared" ref="D105:G105" si="25">SUM(M57:M59)</f>
        <v>0.21969696969696972</v>
      </c>
      <c r="E105" s="3">
        <f t="shared" si="25"/>
        <v>0.59784283513097081</v>
      </c>
      <c r="F105" s="3">
        <f t="shared" si="25"/>
        <v>0.52990177794355342</v>
      </c>
      <c r="G105" s="3">
        <f t="shared" si="25"/>
        <v>0.37012350519505982</v>
      </c>
    </row>
  </sheetData>
  <mergeCells count="22">
    <mergeCell ref="A16:B16"/>
    <mergeCell ref="A17:A26"/>
    <mergeCell ref="A27:A35"/>
    <mergeCell ref="A36:A43"/>
    <mergeCell ref="A44:A50"/>
    <mergeCell ref="J51:J56"/>
    <mergeCell ref="J57:J61"/>
    <mergeCell ref="A57:A61"/>
    <mergeCell ref="A62:A65"/>
    <mergeCell ref="A66:A68"/>
    <mergeCell ref="A51:A56"/>
    <mergeCell ref="J16:K16"/>
    <mergeCell ref="J17:J26"/>
    <mergeCell ref="J27:J35"/>
    <mergeCell ref="J36:J43"/>
    <mergeCell ref="J44:J50"/>
    <mergeCell ref="A100:A105"/>
    <mergeCell ref="J62:J65"/>
    <mergeCell ref="J66:J68"/>
    <mergeCell ref="C81:G81"/>
    <mergeCell ref="A83:A90"/>
    <mergeCell ref="C98:G98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"/>
  <sheetViews>
    <sheetView workbookViewId="0"/>
  </sheetViews>
  <sheetFormatPr defaultRowHeight="12.75" customHeight="1" x14ac:dyDescent="0.2"/>
  <sheetData>
    <row r="1" spans="1:11" ht="12.75" customHeight="1" x14ac:dyDescent="0.2"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</row>
    <row r="2" spans="1:11" ht="12.75" customHeight="1" x14ac:dyDescent="0.2">
      <c r="A2" t="s">
        <v>41</v>
      </c>
      <c r="C2">
        <v>0.50399000000000005</v>
      </c>
      <c r="D2">
        <v>0.48500199999999999</v>
      </c>
      <c r="E2">
        <v>0.45778400000000002</v>
      </c>
      <c r="F2">
        <v>0.46060600000000002</v>
      </c>
      <c r="G2">
        <v>0.44520399999999999</v>
      </c>
      <c r="H2">
        <v>0.42859999999999998</v>
      </c>
      <c r="I2">
        <v>0.41734700000000002</v>
      </c>
      <c r="J2">
        <v>0.39662799999999998</v>
      </c>
      <c r="K2">
        <v>0.39837099999999998</v>
      </c>
    </row>
    <row r="3" spans="1:11" ht="12.75" customHeight="1" x14ac:dyDescent="0.2">
      <c r="A3" t="s">
        <v>42</v>
      </c>
      <c r="C3">
        <v>8.1741999999999995E-2</v>
      </c>
      <c r="D3">
        <v>0.11307200000000001</v>
      </c>
      <c r="E3">
        <v>0.10446999999999999</v>
      </c>
      <c r="F3">
        <v>0.110268</v>
      </c>
      <c r="G3">
        <v>0.11788800000000001</v>
      </c>
      <c r="H3">
        <v>0.12220200000000001</v>
      </c>
      <c r="I3">
        <v>0.11754299999999999</v>
      </c>
      <c r="J3">
        <v>9.5384999999999998E-2</v>
      </c>
      <c r="K3">
        <v>0.11788</v>
      </c>
    </row>
    <row r="4" spans="1:11" ht="12.75" customHeight="1" x14ac:dyDescent="0.2">
      <c r="A4" t="s">
        <v>43</v>
      </c>
      <c r="C4">
        <v>0.276536</v>
      </c>
      <c r="D4">
        <v>0.28015600000000002</v>
      </c>
      <c r="E4">
        <v>0.26586900000000002</v>
      </c>
      <c r="F4">
        <v>0.243031</v>
      </c>
      <c r="G4">
        <v>0.23429900000000001</v>
      </c>
      <c r="H4">
        <v>0.234651</v>
      </c>
      <c r="I4">
        <v>0.23003999999999999</v>
      </c>
      <c r="J4">
        <v>0.23083300000000001</v>
      </c>
      <c r="K4">
        <v>0.26076899999999997</v>
      </c>
    </row>
    <row r="5" spans="1:11" ht="12.75" customHeight="1" x14ac:dyDescent="0.2">
      <c r="A5" t="s">
        <v>44</v>
      </c>
      <c r="C5">
        <v>0.30704900000000002</v>
      </c>
      <c r="D5">
        <v>0.29624699999999998</v>
      </c>
      <c r="E5">
        <v>0.28625899999999999</v>
      </c>
      <c r="F5">
        <v>0.28613</v>
      </c>
      <c r="G5">
        <v>0.281503</v>
      </c>
      <c r="H5">
        <v>0.27034999999999998</v>
      </c>
      <c r="I5">
        <v>0.25746000000000002</v>
      </c>
      <c r="J5">
        <v>0.24373600000000001</v>
      </c>
      <c r="K5">
        <v>0.25006200000000001</v>
      </c>
    </row>
    <row r="6" spans="1:11" ht="12.75" customHeight="1" x14ac:dyDescent="0.2">
      <c r="A6" t="s">
        <v>45</v>
      </c>
      <c r="C6">
        <v>0.25819599999999998</v>
      </c>
      <c r="D6">
        <v>0.26044299999999998</v>
      </c>
      <c r="E6">
        <v>0.243953</v>
      </c>
      <c r="F6">
        <v>0.26634000000000002</v>
      </c>
      <c r="G6">
        <v>0.227654</v>
      </c>
      <c r="H6">
        <v>0.213536</v>
      </c>
      <c r="I6">
        <v>0.20827000000000001</v>
      </c>
      <c r="J6">
        <v>0.199961</v>
      </c>
      <c r="K6">
        <v>0.20852999999999999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"/>
  <sheetViews>
    <sheetView workbookViewId="0"/>
  </sheetViews>
  <sheetFormatPr defaultRowHeight="12.75" customHeight="1" x14ac:dyDescent="0.2"/>
  <sheetData>
    <row r="1" spans="1:9" ht="12.75" customHeight="1" x14ac:dyDescent="0.2"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</row>
    <row r="2" spans="1:9" ht="12.75" customHeight="1" x14ac:dyDescent="0.2">
      <c r="A2" t="s">
        <v>41</v>
      </c>
      <c r="C2">
        <v>0.81348900000000002</v>
      </c>
      <c r="D2">
        <v>0.80251600000000001</v>
      </c>
      <c r="E2">
        <v>0.79698599999999997</v>
      </c>
      <c r="F2">
        <v>0.80499600000000004</v>
      </c>
      <c r="G2">
        <v>0.79473899999999997</v>
      </c>
      <c r="H2">
        <v>0.78410299999999999</v>
      </c>
      <c r="I2">
        <v>0.78377699999999995</v>
      </c>
    </row>
    <row r="3" spans="1:9" ht="12.75" customHeight="1" x14ac:dyDescent="0.2">
      <c r="A3" t="s">
        <v>42</v>
      </c>
      <c r="C3">
        <v>0.18019099999999999</v>
      </c>
      <c r="D3">
        <v>0.196911</v>
      </c>
      <c r="E3">
        <v>0.203016</v>
      </c>
      <c r="F3">
        <v>0.21699499999999999</v>
      </c>
      <c r="G3">
        <v>0.21080599999999999</v>
      </c>
      <c r="H3">
        <v>0.227523</v>
      </c>
      <c r="I3">
        <v>0.22661500000000001</v>
      </c>
    </row>
    <row r="4" spans="1:9" ht="12.75" customHeight="1" x14ac:dyDescent="0.2">
      <c r="A4" t="s">
        <v>43</v>
      </c>
      <c r="C4">
        <v>0.55400400000000005</v>
      </c>
      <c r="D4">
        <v>0.53696500000000003</v>
      </c>
      <c r="E4">
        <v>0.55657800000000002</v>
      </c>
      <c r="F4">
        <v>0.54355399999999998</v>
      </c>
      <c r="G4">
        <v>0.54750399999999999</v>
      </c>
      <c r="H4">
        <v>0.56349899999999997</v>
      </c>
      <c r="I4">
        <v>0.56205499999999997</v>
      </c>
    </row>
    <row r="5" spans="1:9" ht="12.75" customHeight="1" x14ac:dyDescent="0.2">
      <c r="A5" t="s">
        <v>44</v>
      </c>
      <c r="C5">
        <v>0.54915700000000001</v>
      </c>
      <c r="D5">
        <v>0.53080799999999995</v>
      </c>
      <c r="E5">
        <v>0.54388499999999995</v>
      </c>
      <c r="F5">
        <v>0.54586900000000005</v>
      </c>
      <c r="G5">
        <v>0.53447299999999998</v>
      </c>
      <c r="H5">
        <v>0.52960200000000002</v>
      </c>
      <c r="I5">
        <v>0.52350600000000003</v>
      </c>
    </row>
    <row r="6" spans="1:9" ht="12.75" customHeight="1" x14ac:dyDescent="0.2">
      <c r="A6" t="s">
        <v>45</v>
      </c>
      <c r="C6">
        <v>0.37916100000000003</v>
      </c>
      <c r="D6">
        <v>0.37720199999999998</v>
      </c>
      <c r="E6">
        <v>0.36541400000000002</v>
      </c>
      <c r="F6">
        <v>0.39461400000000002</v>
      </c>
      <c r="G6">
        <v>0.36419800000000002</v>
      </c>
      <c r="H6">
        <v>0.35285899999999998</v>
      </c>
      <c r="I6">
        <v>0.35851899999999998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368E-59C9-4FB7-AF56-9787C21EFD35}">
  <dimension ref="A1:W98"/>
  <sheetViews>
    <sheetView topLeftCell="A67" workbookViewId="0">
      <selection activeCell="N10" sqref="N10"/>
    </sheetView>
  </sheetViews>
  <sheetFormatPr defaultRowHeight="12.75" x14ac:dyDescent="0.2"/>
  <cols>
    <col min="1" max="1" width="7.7109375" customWidth="1"/>
    <col min="2" max="2" width="13.7109375" bestFit="1" customWidth="1"/>
    <col min="3" max="3" width="8" customWidth="1"/>
    <col min="4" max="4" width="9.7109375" bestFit="1" customWidth="1"/>
    <col min="5" max="5" width="6.7109375" customWidth="1"/>
    <col min="6" max="6" width="9.140625" customWidth="1"/>
    <col min="7" max="7" width="8" customWidth="1"/>
    <col min="8" max="8" width="8" bestFit="1" customWidth="1"/>
    <col min="9" max="9" width="7.140625" customWidth="1"/>
    <col min="10" max="10" width="6.7109375" customWidth="1"/>
    <col min="11" max="11" width="6.5703125" bestFit="1" customWidth="1"/>
    <col min="12" max="12" width="4.5703125" customWidth="1"/>
    <col min="13" max="13" width="7.7109375" style="42" customWidth="1"/>
    <col min="14" max="14" width="13.7109375" bestFit="1" customWidth="1"/>
    <col min="15" max="15" width="7.5703125" bestFit="1" customWidth="1"/>
    <col min="16" max="16" width="9.7109375" bestFit="1" customWidth="1"/>
    <col min="17" max="17" width="8" customWidth="1"/>
    <col min="18" max="18" width="8.5703125" customWidth="1"/>
    <col min="19" max="19" width="7" customWidth="1"/>
    <col min="20" max="20" width="8" bestFit="1" customWidth="1"/>
    <col min="21" max="21" width="7.5703125" customWidth="1"/>
    <col min="22" max="22" width="7.42578125" customWidth="1"/>
  </cols>
  <sheetData>
    <row r="1" spans="1:23" s="8" customFormat="1" ht="15" x14ac:dyDescent="0.25">
      <c r="A1" s="15" t="s">
        <v>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41"/>
    </row>
    <row r="2" spans="1:23" s="8" customFormat="1" ht="15" x14ac:dyDescent="0.25">
      <c r="A2" s="15" t="s">
        <v>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1"/>
    </row>
    <row r="3" spans="1:23" s="8" customFormat="1" ht="15" x14ac:dyDescent="0.25">
      <c r="A3" s="15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41"/>
    </row>
    <row r="4" spans="1:23" s="8" customFormat="1" ht="15" x14ac:dyDescent="0.25">
      <c r="A4" s="15" t="s">
        <v>90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41"/>
    </row>
    <row r="5" spans="1:23" s="8" customFormat="1" ht="15" x14ac:dyDescent="0.25">
      <c r="A5" s="15" t="s">
        <v>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1"/>
    </row>
    <row r="6" spans="1:23" s="8" customFormat="1" x14ac:dyDescent="0.2">
      <c r="M6" s="42"/>
    </row>
    <row r="7" spans="1:23" s="8" customFormat="1" ht="14.45" customHeight="1" x14ac:dyDescent="0.2">
      <c r="A7" s="23" t="s">
        <v>113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23" s="8" customFormat="1" x14ac:dyDescent="0.2">
      <c r="M8" s="42"/>
    </row>
    <row r="9" spans="1:23" s="8" customFormat="1" ht="15" x14ac:dyDescent="0.25">
      <c r="A9" s="17" t="s">
        <v>92</v>
      </c>
      <c r="B9" s="18"/>
      <c r="C9" s="18"/>
      <c r="D9" s="18"/>
      <c r="M9" s="42"/>
    </row>
    <row r="10" spans="1:23" s="8" customFormat="1" ht="15" x14ac:dyDescent="0.25">
      <c r="A10" s="18" t="s">
        <v>94</v>
      </c>
      <c r="B10" s="18"/>
      <c r="C10" s="18"/>
      <c r="D10" s="18"/>
      <c r="M10" s="42"/>
    </row>
    <row r="11" spans="1:23" s="8" customFormat="1" ht="15" x14ac:dyDescent="0.25">
      <c r="A11" s="18" t="s">
        <v>95</v>
      </c>
      <c r="B11" s="18"/>
      <c r="C11" s="18"/>
      <c r="D11" s="18"/>
      <c r="M11" s="42"/>
    </row>
    <row r="12" spans="1:23" s="8" customFormat="1" ht="15" x14ac:dyDescent="0.25">
      <c r="A12" s="18" t="s">
        <v>96</v>
      </c>
      <c r="B12" s="18"/>
      <c r="C12" s="18"/>
      <c r="D12" s="18"/>
      <c r="M12" s="42"/>
    </row>
    <row r="13" spans="1:23" s="8" customFormat="1" ht="15" x14ac:dyDescent="0.25">
      <c r="A13" s="17" t="s">
        <v>93</v>
      </c>
      <c r="B13" s="18"/>
      <c r="C13" s="18"/>
      <c r="D13" s="18"/>
      <c r="M13" s="42"/>
    </row>
    <row r="14" spans="1:23" s="8" customFormat="1" ht="13.5" thickBot="1" x14ac:dyDescent="0.25">
      <c r="M14" s="42"/>
    </row>
    <row r="15" spans="1:23" ht="42" customHeight="1" thickBot="1" x14ac:dyDescent="0.25">
      <c r="A15" s="102"/>
      <c r="B15" s="103"/>
      <c r="C15" s="43" t="s">
        <v>55</v>
      </c>
      <c r="D15" s="43" t="s">
        <v>56</v>
      </c>
      <c r="E15" s="43" t="s">
        <v>57</v>
      </c>
      <c r="F15" s="43" t="s">
        <v>58</v>
      </c>
      <c r="G15" s="43" t="s">
        <v>59</v>
      </c>
      <c r="H15" s="43" t="s">
        <v>60</v>
      </c>
      <c r="I15" s="43" t="s">
        <v>61</v>
      </c>
      <c r="J15" s="43" t="s">
        <v>111</v>
      </c>
      <c r="K15" s="44" t="s">
        <v>103</v>
      </c>
      <c r="L15" s="26"/>
      <c r="M15" s="102"/>
      <c r="N15" s="103"/>
      <c r="O15" s="43" t="s">
        <v>55</v>
      </c>
      <c r="P15" s="43" t="s">
        <v>56</v>
      </c>
      <c r="Q15" s="43" t="s">
        <v>57</v>
      </c>
      <c r="R15" s="43" t="s">
        <v>58</v>
      </c>
      <c r="S15" s="43" t="s">
        <v>59</v>
      </c>
      <c r="T15" s="43" t="s">
        <v>60</v>
      </c>
      <c r="U15" s="43" t="s">
        <v>61</v>
      </c>
      <c r="V15" s="43" t="s">
        <v>111</v>
      </c>
      <c r="W15" s="44" t="s">
        <v>103</v>
      </c>
    </row>
    <row r="16" spans="1:23" ht="13.5" thickBot="1" x14ac:dyDescent="0.25">
      <c r="A16" s="107" t="s">
        <v>16</v>
      </c>
      <c r="B16" s="27" t="s">
        <v>3</v>
      </c>
      <c r="C16" s="28">
        <v>4376</v>
      </c>
      <c r="D16" s="28">
        <v>139</v>
      </c>
      <c r="E16" s="28">
        <v>2169</v>
      </c>
      <c r="F16" s="28">
        <v>3606</v>
      </c>
      <c r="G16" s="28">
        <v>2667</v>
      </c>
      <c r="H16" s="28">
        <v>3717</v>
      </c>
      <c r="I16" s="28">
        <v>59</v>
      </c>
      <c r="J16" s="28">
        <v>351</v>
      </c>
      <c r="K16" s="29">
        <v>17084</v>
      </c>
      <c r="L16" s="26"/>
      <c r="M16" s="107" t="s">
        <v>16</v>
      </c>
      <c r="N16" s="27" t="s">
        <v>3</v>
      </c>
      <c r="O16" s="47">
        <f t="shared" ref="O16:O25" si="0">C16/C$25</f>
        <v>0.34849088157999525</v>
      </c>
      <c r="P16" s="47">
        <f t="shared" ref="P16:P25" si="1">D16/D$25</f>
        <v>0.15903890160183065</v>
      </c>
      <c r="Q16" s="47">
        <f t="shared" ref="Q16:Q25" si="2">E16/E$25</f>
        <v>0.35389133627019087</v>
      </c>
      <c r="R16" s="47">
        <f t="shared" ref="R16:R25" si="3">F16/F$25</f>
        <v>0.34297127639338026</v>
      </c>
      <c r="S16" s="47">
        <f t="shared" ref="S16:S25" si="4">G16/G$25</f>
        <v>0.36664833654110529</v>
      </c>
      <c r="T16" s="47">
        <f t="shared" ref="T16:T25" si="5">H16/H$25</f>
        <v>0.43657505285412262</v>
      </c>
      <c r="U16" s="47">
        <f t="shared" ref="U16:U25" si="6">I16/I$25</f>
        <v>0.26106194690265488</v>
      </c>
      <c r="V16" s="47">
        <f t="shared" ref="V16:V25" si="7">J16/J$25</f>
        <v>0.18620689655172415</v>
      </c>
      <c r="W16" s="49">
        <f t="shared" ref="W16:W25" si="8">K16/K$25</f>
        <v>0.35611698246930568</v>
      </c>
    </row>
    <row r="17" spans="1:23" ht="13.5" thickBot="1" x14ac:dyDescent="0.25">
      <c r="A17" s="105"/>
      <c r="B17" s="36" t="s">
        <v>5</v>
      </c>
      <c r="C17" s="28">
        <v>2431</v>
      </c>
      <c r="D17" s="28">
        <v>95</v>
      </c>
      <c r="E17" s="28">
        <v>1234</v>
      </c>
      <c r="F17" s="28">
        <v>1913</v>
      </c>
      <c r="G17" s="28">
        <v>1468</v>
      </c>
      <c r="H17" s="28">
        <v>1591</v>
      </c>
      <c r="I17" s="28">
        <v>36</v>
      </c>
      <c r="J17" s="28">
        <v>151</v>
      </c>
      <c r="K17" s="29">
        <v>8919</v>
      </c>
      <c r="L17" s="26"/>
      <c r="M17" s="105"/>
      <c r="N17" s="36" t="s">
        <v>5</v>
      </c>
      <c r="O17" s="47">
        <f t="shared" si="0"/>
        <v>0.19359719678267101</v>
      </c>
      <c r="P17" s="47">
        <f t="shared" si="1"/>
        <v>0.10869565217391304</v>
      </c>
      <c r="Q17" s="47">
        <f t="shared" si="2"/>
        <v>0.20133790177843042</v>
      </c>
      <c r="R17" s="47">
        <f t="shared" si="3"/>
        <v>0.18194787901845158</v>
      </c>
      <c r="S17" s="47">
        <f t="shared" si="4"/>
        <v>0.20181468243057465</v>
      </c>
      <c r="T17" s="47">
        <f t="shared" si="5"/>
        <v>0.18686868686868688</v>
      </c>
      <c r="U17" s="47">
        <f t="shared" si="6"/>
        <v>0.15929203539823009</v>
      </c>
      <c r="V17" s="47">
        <f t="shared" si="7"/>
        <v>8.0106100795755975E-2</v>
      </c>
      <c r="W17" s="49">
        <f t="shared" si="8"/>
        <v>0.18591707835657556</v>
      </c>
    </row>
    <row r="18" spans="1:23" ht="13.5" thickBot="1" x14ac:dyDescent="0.25">
      <c r="A18" s="105"/>
      <c r="B18" s="36" t="s">
        <v>6</v>
      </c>
      <c r="C18" s="28">
        <v>1144</v>
      </c>
      <c r="D18" s="28">
        <v>63</v>
      </c>
      <c r="E18" s="28">
        <v>579</v>
      </c>
      <c r="F18" s="28">
        <v>1064</v>
      </c>
      <c r="G18" s="28">
        <v>747</v>
      </c>
      <c r="H18" s="28">
        <v>739</v>
      </c>
      <c r="I18" s="28">
        <v>23</v>
      </c>
      <c r="J18" s="28">
        <v>88</v>
      </c>
      <c r="K18" s="29">
        <v>4447</v>
      </c>
      <c r="L18" s="26"/>
      <c r="M18" s="105"/>
      <c r="N18" s="36" t="s">
        <v>6</v>
      </c>
      <c r="O18" s="47">
        <f t="shared" si="0"/>
        <v>9.1104563191845192E-2</v>
      </c>
      <c r="P18" s="47">
        <f t="shared" si="1"/>
        <v>7.2082379862700233E-2</v>
      </c>
      <c r="Q18" s="47">
        <f t="shared" si="2"/>
        <v>9.4468918257464507E-2</v>
      </c>
      <c r="R18" s="47">
        <f t="shared" si="3"/>
        <v>0.10119840213049268</v>
      </c>
      <c r="S18" s="47">
        <f t="shared" si="4"/>
        <v>0.10269452845751993</v>
      </c>
      <c r="T18" s="47">
        <f t="shared" si="5"/>
        <v>8.6798214705191445E-2</v>
      </c>
      <c r="U18" s="47">
        <f t="shared" si="6"/>
        <v>0.10176991150442478</v>
      </c>
      <c r="V18" s="47">
        <f t="shared" si="7"/>
        <v>4.6684350132625993E-2</v>
      </c>
      <c r="W18" s="49">
        <f t="shared" si="8"/>
        <v>9.269797594480228E-2</v>
      </c>
    </row>
    <row r="19" spans="1:23" ht="13.5" thickBot="1" x14ac:dyDescent="0.25">
      <c r="A19" s="105"/>
      <c r="B19" s="36" t="s">
        <v>7</v>
      </c>
      <c r="C19" s="28">
        <v>503</v>
      </c>
      <c r="D19" s="28">
        <v>30</v>
      </c>
      <c r="E19" s="28">
        <v>234</v>
      </c>
      <c r="F19" s="28">
        <v>421</v>
      </c>
      <c r="G19" s="28">
        <v>300</v>
      </c>
      <c r="H19" s="28">
        <v>268</v>
      </c>
      <c r="I19" s="28">
        <v>11</v>
      </c>
      <c r="J19" s="28">
        <v>57</v>
      </c>
      <c r="K19" s="29">
        <v>1824</v>
      </c>
      <c r="L19" s="26"/>
      <c r="M19" s="105"/>
      <c r="N19" s="36" t="s">
        <v>7</v>
      </c>
      <c r="O19" s="47">
        <f t="shared" si="0"/>
        <v>4.0057338536274585E-2</v>
      </c>
      <c r="P19" s="47">
        <f t="shared" si="1"/>
        <v>3.4324942791762014E-2</v>
      </c>
      <c r="Q19" s="47">
        <f t="shared" si="2"/>
        <v>3.81791483113069E-2</v>
      </c>
      <c r="R19" s="47">
        <f t="shared" si="3"/>
        <v>4.0041848963287045E-2</v>
      </c>
      <c r="S19" s="47">
        <f t="shared" si="4"/>
        <v>4.1242782513060211E-2</v>
      </c>
      <c r="T19" s="47">
        <f t="shared" si="5"/>
        <v>3.147756636128729E-2</v>
      </c>
      <c r="U19" s="47">
        <f t="shared" si="6"/>
        <v>4.8672566371681415E-2</v>
      </c>
      <c r="V19" s="47">
        <f t="shared" si="7"/>
        <v>3.0238726790450927E-2</v>
      </c>
      <c r="W19" s="49">
        <f t="shared" si="8"/>
        <v>3.8021387030204488E-2</v>
      </c>
    </row>
    <row r="20" spans="1:23" ht="13.5" thickBot="1" x14ac:dyDescent="0.25">
      <c r="A20" s="105"/>
      <c r="B20" s="36" t="s">
        <v>8</v>
      </c>
      <c r="C20" s="28">
        <v>219</v>
      </c>
      <c r="D20" s="28">
        <v>21</v>
      </c>
      <c r="E20" s="28">
        <v>111</v>
      </c>
      <c r="F20" s="28">
        <v>195</v>
      </c>
      <c r="G20" s="28">
        <v>139</v>
      </c>
      <c r="H20" s="28">
        <v>113</v>
      </c>
      <c r="I20" s="28">
        <v>5</v>
      </c>
      <c r="J20" s="28">
        <v>17</v>
      </c>
      <c r="K20" s="29">
        <v>820</v>
      </c>
      <c r="L20" s="26"/>
      <c r="M20" s="105"/>
      <c r="N20" s="36" t="s">
        <v>8</v>
      </c>
      <c r="O20" s="47">
        <f t="shared" si="0"/>
        <v>1.7440471450187147E-2</v>
      </c>
      <c r="P20" s="47">
        <f t="shared" si="1"/>
        <v>2.4027459954233409E-2</v>
      </c>
      <c r="Q20" s="47">
        <f t="shared" si="2"/>
        <v>1.8110621634850711E-2</v>
      </c>
      <c r="R20" s="47">
        <f t="shared" si="3"/>
        <v>1.8546699638577135E-2</v>
      </c>
      <c r="S20" s="47">
        <f t="shared" si="4"/>
        <v>1.9109155897717899E-2</v>
      </c>
      <c r="T20" s="47">
        <f t="shared" si="5"/>
        <v>1.327225745830397E-2</v>
      </c>
      <c r="U20" s="47">
        <f t="shared" si="6"/>
        <v>2.2123893805309734E-2</v>
      </c>
      <c r="V20" s="47">
        <f t="shared" si="7"/>
        <v>9.0185676392572946E-3</v>
      </c>
      <c r="W20" s="49">
        <f t="shared" si="8"/>
        <v>1.7092948116648948E-2</v>
      </c>
    </row>
    <row r="21" spans="1:23" ht="13.5" thickBot="1" x14ac:dyDescent="0.25">
      <c r="A21" s="105"/>
      <c r="B21" s="36" t="s">
        <v>9</v>
      </c>
      <c r="C21" s="28">
        <v>99</v>
      </c>
      <c r="D21" s="28">
        <v>9</v>
      </c>
      <c r="E21" s="28">
        <v>50</v>
      </c>
      <c r="F21" s="28">
        <v>88</v>
      </c>
      <c r="G21" s="28">
        <v>67</v>
      </c>
      <c r="H21" s="28">
        <v>66</v>
      </c>
      <c r="I21" s="28">
        <v>2</v>
      </c>
      <c r="J21" s="28">
        <v>6</v>
      </c>
      <c r="K21" s="29">
        <v>387</v>
      </c>
      <c r="L21" s="26"/>
      <c r="M21" s="105"/>
      <c r="N21" s="36" t="s">
        <v>9</v>
      </c>
      <c r="O21" s="47">
        <f t="shared" si="0"/>
        <v>7.8840487377558333E-3</v>
      </c>
      <c r="P21" s="47">
        <f t="shared" si="1"/>
        <v>1.0297482837528604E-2</v>
      </c>
      <c r="Q21" s="47">
        <f t="shared" si="2"/>
        <v>8.1579376733561752E-3</v>
      </c>
      <c r="R21" s="47">
        <f t="shared" si="3"/>
        <v>8.3697926574091679E-3</v>
      </c>
      <c r="S21" s="47">
        <f t="shared" si="4"/>
        <v>9.2108880945834474E-3</v>
      </c>
      <c r="T21" s="47">
        <f t="shared" si="5"/>
        <v>7.7519379844961239E-3</v>
      </c>
      <c r="U21" s="47">
        <f t="shared" si="6"/>
        <v>8.8495575221238937E-3</v>
      </c>
      <c r="V21" s="47">
        <f t="shared" si="7"/>
        <v>3.183023872679045E-3</v>
      </c>
      <c r="W21" s="49">
        <f t="shared" si="8"/>
        <v>8.0670377087111497E-3</v>
      </c>
    </row>
    <row r="22" spans="1:23" ht="13.5" thickBot="1" x14ac:dyDescent="0.25">
      <c r="A22" s="105"/>
      <c r="B22" s="36" t="s">
        <v>10</v>
      </c>
      <c r="C22" s="28">
        <v>62</v>
      </c>
      <c r="D22" s="28">
        <v>6</v>
      </c>
      <c r="E22" s="28">
        <v>25</v>
      </c>
      <c r="F22" s="28">
        <v>52</v>
      </c>
      <c r="G22" s="28">
        <v>37</v>
      </c>
      <c r="H22" s="28">
        <v>37</v>
      </c>
      <c r="I22" s="28">
        <v>1</v>
      </c>
      <c r="J22" s="28">
        <v>6</v>
      </c>
      <c r="K22" s="29">
        <v>226</v>
      </c>
      <c r="L22" s="26"/>
      <c r="M22" s="105"/>
      <c r="N22" s="36" t="s">
        <v>10</v>
      </c>
      <c r="O22" s="47">
        <f t="shared" si="0"/>
        <v>4.9374850680895116E-3</v>
      </c>
      <c r="P22" s="47">
        <f t="shared" si="1"/>
        <v>6.8649885583524023E-3</v>
      </c>
      <c r="Q22" s="47">
        <f t="shared" si="2"/>
        <v>4.0789688366780876E-3</v>
      </c>
      <c r="R22" s="47">
        <f t="shared" si="3"/>
        <v>4.9457865702872365E-3</v>
      </c>
      <c r="S22" s="47">
        <f t="shared" si="4"/>
        <v>5.0866098432774268E-3</v>
      </c>
      <c r="T22" s="47">
        <f t="shared" si="5"/>
        <v>4.3457834155508574E-3</v>
      </c>
      <c r="U22" s="47">
        <f t="shared" si="6"/>
        <v>4.4247787610619468E-3</v>
      </c>
      <c r="V22" s="47">
        <f t="shared" si="7"/>
        <v>3.183023872679045E-3</v>
      </c>
      <c r="W22" s="49">
        <f t="shared" si="8"/>
        <v>4.7109832614178806E-3</v>
      </c>
    </row>
    <row r="23" spans="1:23" ht="13.5" thickBot="1" x14ac:dyDescent="0.25">
      <c r="A23" s="105"/>
      <c r="B23" s="36" t="s">
        <v>4</v>
      </c>
      <c r="C23" s="28">
        <v>38</v>
      </c>
      <c r="D23" s="28">
        <v>2</v>
      </c>
      <c r="E23" s="28">
        <v>21</v>
      </c>
      <c r="F23" s="28">
        <v>23</v>
      </c>
      <c r="G23" s="28">
        <v>19</v>
      </c>
      <c r="H23" s="28">
        <v>14</v>
      </c>
      <c r="I23" s="45"/>
      <c r="J23" s="28">
        <v>2</v>
      </c>
      <c r="K23" s="29">
        <v>119</v>
      </c>
      <c r="L23" s="26"/>
      <c r="M23" s="105"/>
      <c r="N23" s="36" t="s">
        <v>4</v>
      </c>
      <c r="O23" s="47">
        <f t="shared" si="0"/>
        <v>3.026200525603249E-3</v>
      </c>
      <c r="P23" s="47">
        <f t="shared" si="1"/>
        <v>2.2883295194508009E-3</v>
      </c>
      <c r="Q23" s="47">
        <f t="shared" si="2"/>
        <v>3.4263338228095936E-3</v>
      </c>
      <c r="R23" s="47">
        <f t="shared" si="3"/>
        <v>2.1875594445501237E-3</v>
      </c>
      <c r="S23" s="47">
        <f t="shared" si="4"/>
        <v>2.6120428924938134E-3</v>
      </c>
      <c r="T23" s="47">
        <f t="shared" si="5"/>
        <v>1.644350481559784E-3</v>
      </c>
      <c r="U23" s="47">
        <f t="shared" si="6"/>
        <v>0</v>
      </c>
      <c r="V23" s="47">
        <f t="shared" si="7"/>
        <v>1.0610079575596816E-3</v>
      </c>
      <c r="W23" s="49">
        <f t="shared" si="8"/>
        <v>2.4805619827819817E-3</v>
      </c>
    </row>
    <row r="24" spans="1:23" ht="13.5" thickBot="1" x14ac:dyDescent="0.25">
      <c r="A24" s="105"/>
      <c r="B24" s="36" t="s">
        <v>11</v>
      </c>
      <c r="C24" s="28">
        <v>3685</v>
      </c>
      <c r="D24" s="28">
        <v>509</v>
      </c>
      <c r="E24" s="28">
        <v>1706</v>
      </c>
      <c r="F24" s="28">
        <v>3152</v>
      </c>
      <c r="G24" s="28">
        <v>1830</v>
      </c>
      <c r="H24" s="28">
        <v>1969</v>
      </c>
      <c r="I24" s="28">
        <v>89</v>
      </c>
      <c r="J24" s="28">
        <v>1207</v>
      </c>
      <c r="K24" s="29">
        <v>14147</v>
      </c>
      <c r="L24" s="26"/>
      <c r="M24" s="105"/>
      <c r="N24" s="36" t="s">
        <v>11</v>
      </c>
      <c r="O24" s="47">
        <f t="shared" si="0"/>
        <v>0.29346181412757827</v>
      </c>
      <c r="P24" s="47">
        <f t="shared" si="1"/>
        <v>0.58237986270022879</v>
      </c>
      <c r="Q24" s="47">
        <f t="shared" si="2"/>
        <v>0.27834883341491273</v>
      </c>
      <c r="R24" s="47">
        <f t="shared" si="3"/>
        <v>0.29979075518356479</v>
      </c>
      <c r="S24" s="47">
        <f t="shared" si="4"/>
        <v>0.25158097332966733</v>
      </c>
      <c r="T24" s="47">
        <f t="shared" si="5"/>
        <v>0.23126614987080105</v>
      </c>
      <c r="U24" s="47">
        <f t="shared" si="6"/>
        <v>0.39380530973451328</v>
      </c>
      <c r="V24" s="47">
        <f t="shared" si="7"/>
        <v>0.64031830238726795</v>
      </c>
      <c r="W24" s="49">
        <f t="shared" si="8"/>
        <v>0.29489504512955206</v>
      </c>
    </row>
    <row r="25" spans="1:23" ht="13.5" thickBot="1" x14ac:dyDescent="0.25">
      <c r="A25" s="106"/>
      <c r="B25" s="33" t="s">
        <v>103</v>
      </c>
      <c r="C25" s="34">
        <v>12557</v>
      </c>
      <c r="D25" s="34">
        <v>874</v>
      </c>
      <c r="E25" s="34">
        <v>6129</v>
      </c>
      <c r="F25" s="34">
        <v>10514</v>
      </c>
      <c r="G25" s="34">
        <v>7274</v>
      </c>
      <c r="H25" s="34">
        <v>8514</v>
      </c>
      <c r="I25" s="34">
        <v>226</v>
      </c>
      <c r="J25" s="34">
        <v>1885</v>
      </c>
      <c r="K25" s="34">
        <v>47973</v>
      </c>
      <c r="L25" s="26"/>
      <c r="M25" s="106"/>
      <c r="N25" s="33" t="s">
        <v>103</v>
      </c>
      <c r="O25" s="48">
        <f t="shared" si="0"/>
        <v>1</v>
      </c>
      <c r="P25" s="48">
        <f t="shared" si="1"/>
        <v>1</v>
      </c>
      <c r="Q25" s="48">
        <f t="shared" si="2"/>
        <v>1</v>
      </c>
      <c r="R25" s="48">
        <f t="shared" si="3"/>
        <v>1</v>
      </c>
      <c r="S25" s="48">
        <f t="shared" si="4"/>
        <v>1</v>
      </c>
      <c r="T25" s="48">
        <f t="shared" si="5"/>
        <v>1</v>
      </c>
      <c r="U25" s="48">
        <f t="shared" si="6"/>
        <v>1</v>
      </c>
      <c r="V25" s="48">
        <f t="shared" si="7"/>
        <v>1</v>
      </c>
      <c r="W25" s="48">
        <f t="shared" si="8"/>
        <v>1</v>
      </c>
    </row>
    <row r="26" spans="1:23" ht="13.5" thickBot="1" x14ac:dyDescent="0.25">
      <c r="A26" s="93" t="s">
        <v>17</v>
      </c>
      <c r="B26" s="36" t="s">
        <v>3</v>
      </c>
      <c r="C26" s="28">
        <v>4457</v>
      </c>
      <c r="D26" s="28">
        <v>143</v>
      </c>
      <c r="E26" s="28">
        <v>2140</v>
      </c>
      <c r="F26" s="28">
        <v>3500</v>
      </c>
      <c r="G26" s="28">
        <v>2660</v>
      </c>
      <c r="H26" s="28">
        <v>3643</v>
      </c>
      <c r="I26" s="28">
        <v>63</v>
      </c>
      <c r="J26" s="28">
        <v>399</v>
      </c>
      <c r="K26" s="29">
        <v>17005</v>
      </c>
      <c r="L26" s="26"/>
      <c r="M26" s="93" t="s">
        <v>17</v>
      </c>
      <c r="N26" s="36" t="s">
        <v>3</v>
      </c>
      <c r="O26" s="47">
        <f>C26/C$34</f>
        <v>0.34085347200978894</v>
      </c>
      <c r="P26" s="47">
        <f t="shared" ref="P26:W34" si="9">D26/D$34</f>
        <v>0.15084388185654007</v>
      </c>
      <c r="Q26" s="47">
        <f t="shared" si="9"/>
        <v>0.33495069650962594</v>
      </c>
      <c r="R26" s="47">
        <f t="shared" si="9"/>
        <v>0.31850031850031851</v>
      </c>
      <c r="S26" s="47">
        <f t="shared" si="9"/>
        <v>0.34876098072636685</v>
      </c>
      <c r="T26" s="47">
        <f t="shared" si="9"/>
        <v>0.41252406296002719</v>
      </c>
      <c r="U26" s="47">
        <f t="shared" si="9"/>
        <v>0.26694915254237289</v>
      </c>
      <c r="V26" s="47">
        <f t="shared" si="9"/>
        <v>0.18662301216089802</v>
      </c>
      <c r="W26" s="49">
        <f t="shared" si="9"/>
        <v>0.33851574630728193</v>
      </c>
    </row>
    <row r="27" spans="1:23" ht="13.5" thickBot="1" x14ac:dyDescent="0.25">
      <c r="A27" s="105"/>
      <c r="B27" s="36" t="s">
        <v>5</v>
      </c>
      <c r="C27" s="28">
        <v>2402</v>
      </c>
      <c r="D27" s="28">
        <v>94</v>
      </c>
      <c r="E27" s="28">
        <v>1237</v>
      </c>
      <c r="F27" s="28">
        <v>2130</v>
      </c>
      <c r="G27" s="28">
        <v>1541</v>
      </c>
      <c r="H27" s="28">
        <v>1709</v>
      </c>
      <c r="I27" s="28">
        <v>45</v>
      </c>
      <c r="J27" s="28">
        <v>176</v>
      </c>
      <c r="K27" s="29">
        <v>9334</v>
      </c>
      <c r="L27" s="26"/>
      <c r="M27" s="105"/>
      <c r="N27" s="36" t="s">
        <v>5</v>
      </c>
      <c r="O27" s="47">
        <f t="shared" ref="O27:O34" si="10">C27/C$34</f>
        <v>0.18369531966962374</v>
      </c>
      <c r="P27" s="47">
        <f t="shared" si="9"/>
        <v>9.9156118143459912E-2</v>
      </c>
      <c r="Q27" s="47">
        <f t="shared" si="9"/>
        <v>0.19361402410392864</v>
      </c>
      <c r="R27" s="47">
        <f t="shared" si="9"/>
        <v>0.19383019383019384</v>
      </c>
      <c r="S27" s="47">
        <f t="shared" si="9"/>
        <v>0.20204536515012456</v>
      </c>
      <c r="T27" s="47">
        <f t="shared" si="9"/>
        <v>0.19352281734797872</v>
      </c>
      <c r="U27" s="47">
        <f t="shared" si="9"/>
        <v>0.19067796610169491</v>
      </c>
      <c r="V27" s="47">
        <f t="shared" si="9"/>
        <v>8.2319925163704399E-2</v>
      </c>
      <c r="W27" s="49">
        <f t="shared" si="9"/>
        <v>0.18581040729386472</v>
      </c>
    </row>
    <row r="28" spans="1:23" ht="13.5" thickBot="1" x14ac:dyDescent="0.25">
      <c r="A28" s="105"/>
      <c r="B28" s="36" t="s">
        <v>6</v>
      </c>
      <c r="C28" s="28">
        <v>1175</v>
      </c>
      <c r="D28" s="28">
        <v>55</v>
      </c>
      <c r="E28" s="28">
        <v>624</v>
      </c>
      <c r="F28" s="28">
        <v>1057</v>
      </c>
      <c r="G28" s="28">
        <v>761</v>
      </c>
      <c r="H28" s="28">
        <v>744</v>
      </c>
      <c r="I28" s="28">
        <v>25</v>
      </c>
      <c r="J28" s="28">
        <v>95</v>
      </c>
      <c r="K28" s="29">
        <v>4536</v>
      </c>
      <c r="L28" s="26"/>
      <c r="M28" s="105"/>
      <c r="N28" s="36" t="s">
        <v>6</v>
      </c>
      <c r="O28" s="47">
        <f t="shared" si="10"/>
        <v>8.9859284184765978E-2</v>
      </c>
      <c r="P28" s="47">
        <f t="shared" si="9"/>
        <v>5.8016877637130801E-2</v>
      </c>
      <c r="Q28" s="47">
        <f t="shared" si="9"/>
        <v>9.7667866645797463E-2</v>
      </c>
      <c r="R28" s="47">
        <f t="shared" si="9"/>
        <v>9.6187096187096185E-2</v>
      </c>
      <c r="S28" s="47">
        <f t="shared" si="9"/>
        <v>9.977710764389669E-2</v>
      </c>
      <c r="T28" s="47">
        <f t="shared" si="9"/>
        <v>8.4248669459857317E-2</v>
      </c>
      <c r="U28" s="47">
        <f t="shared" si="9"/>
        <v>0.1059322033898305</v>
      </c>
      <c r="V28" s="47">
        <f t="shared" si="9"/>
        <v>4.4434050514499529E-2</v>
      </c>
      <c r="W28" s="49">
        <f t="shared" si="9"/>
        <v>9.0297408129951823E-2</v>
      </c>
    </row>
    <row r="29" spans="1:23" ht="13.5" thickBot="1" x14ac:dyDescent="0.25">
      <c r="A29" s="105"/>
      <c r="B29" s="36" t="s">
        <v>7</v>
      </c>
      <c r="C29" s="28">
        <v>566</v>
      </c>
      <c r="D29" s="28">
        <v>32</v>
      </c>
      <c r="E29" s="28">
        <v>273</v>
      </c>
      <c r="F29" s="28">
        <v>531</v>
      </c>
      <c r="G29" s="28">
        <v>360</v>
      </c>
      <c r="H29" s="28">
        <v>300</v>
      </c>
      <c r="I29" s="28">
        <v>6</v>
      </c>
      <c r="J29" s="28">
        <v>55</v>
      </c>
      <c r="K29" s="29">
        <v>2123</v>
      </c>
      <c r="L29" s="26"/>
      <c r="M29" s="105"/>
      <c r="N29" s="36" t="s">
        <v>7</v>
      </c>
      <c r="O29" s="47">
        <f t="shared" si="10"/>
        <v>4.3285408381768121E-2</v>
      </c>
      <c r="P29" s="47">
        <f t="shared" si="9"/>
        <v>3.3755274261603373E-2</v>
      </c>
      <c r="Q29" s="47">
        <f t="shared" si="9"/>
        <v>4.2729691657536394E-2</v>
      </c>
      <c r="R29" s="47">
        <f t="shared" si="9"/>
        <v>4.8321048321048318E-2</v>
      </c>
      <c r="S29" s="47">
        <f t="shared" si="9"/>
        <v>4.7200734233643633E-2</v>
      </c>
      <c r="T29" s="47">
        <f t="shared" si="9"/>
        <v>3.3971237685426342E-2</v>
      </c>
      <c r="U29" s="47">
        <f t="shared" si="9"/>
        <v>2.5423728813559324E-2</v>
      </c>
      <c r="V29" s="47">
        <f t="shared" si="9"/>
        <v>2.5724976613657625E-2</v>
      </c>
      <c r="W29" s="49">
        <f t="shared" si="9"/>
        <v>4.226221284389059E-2</v>
      </c>
    </row>
    <row r="30" spans="1:23" ht="13.5" thickBot="1" x14ac:dyDescent="0.25">
      <c r="A30" s="105"/>
      <c r="B30" s="36" t="s">
        <v>8</v>
      </c>
      <c r="C30" s="28">
        <v>263</v>
      </c>
      <c r="D30" s="28">
        <v>16</v>
      </c>
      <c r="E30" s="28">
        <v>141</v>
      </c>
      <c r="F30" s="28">
        <v>201</v>
      </c>
      <c r="G30" s="28">
        <v>129</v>
      </c>
      <c r="H30" s="28">
        <v>119</v>
      </c>
      <c r="I30" s="28">
        <v>1</v>
      </c>
      <c r="J30" s="28">
        <v>24</v>
      </c>
      <c r="K30" s="29">
        <v>894</v>
      </c>
      <c r="L30" s="26"/>
      <c r="M30" s="105"/>
      <c r="N30" s="36" t="s">
        <v>8</v>
      </c>
      <c r="O30" s="47">
        <f t="shared" si="10"/>
        <v>2.0113184460079536E-2</v>
      </c>
      <c r="P30" s="47">
        <f t="shared" si="9"/>
        <v>1.6877637130801686E-2</v>
      </c>
      <c r="Q30" s="47">
        <f t="shared" si="9"/>
        <v>2.2069181405540775E-2</v>
      </c>
      <c r="R30" s="47">
        <f t="shared" si="9"/>
        <v>1.8291018291018292E-2</v>
      </c>
      <c r="S30" s="47">
        <f t="shared" si="9"/>
        <v>1.6913596433722301E-2</v>
      </c>
      <c r="T30" s="47">
        <f t="shared" si="9"/>
        <v>1.3475257615219114E-2</v>
      </c>
      <c r="U30" s="47">
        <f t="shared" si="9"/>
        <v>4.2372881355932203E-3</v>
      </c>
      <c r="V30" s="47">
        <f t="shared" si="9"/>
        <v>1.1225444340505144E-2</v>
      </c>
      <c r="W30" s="49">
        <f t="shared" si="9"/>
        <v>1.7796711390691562E-2</v>
      </c>
    </row>
    <row r="31" spans="1:23" ht="13.5" thickBot="1" x14ac:dyDescent="0.25">
      <c r="A31" s="105"/>
      <c r="B31" s="36" t="s">
        <v>9</v>
      </c>
      <c r="C31" s="28">
        <v>104</v>
      </c>
      <c r="D31" s="28">
        <v>9</v>
      </c>
      <c r="E31" s="28">
        <v>60</v>
      </c>
      <c r="F31" s="28">
        <v>98</v>
      </c>
      <c r="G31" s="28">
        <v>75</v>
      </c>
      <c r="H31" s="28">
        <v>47</v>
      </c>
      <c r="I31" s="28">
        <v>2</v>
      </c>
      <c r="J31" s="28">
        <v>10</v>
      </c>
      <c r="K31" s="29">
        <v>405</v>
      </c>
      <c r="L31" s="26"/>
      <c r="M31" s="105"/>
      <c r="N31" s="36" t="s">
        <v>9</v>
      </c>
      <c r="O31" s="47">
        <f t="shared" si="10"/>
        <v>7.9535026001835429E-3</v>
      </c>
      <c r="P31" s="47">
        <f t="shared" si="9"/>
        <v>9.4936708860759497E-3</v>
      </c>
      <c r="Q31" s="47">
        <f t="shared" si="9"/>
        <v>9.3911410236343709E-3</v>
      </c>
      <c r="R31" s="47">
        <f t="shared" si="9"/>
        <v>8.9180089180089187E-3</v>
      </c>
      <c r="S31" s="47">
        <f t="shared" si="9"/>
        <v>9.8334862986757567E-3</v>
      </c>
      <c r="T31" s="47">
        <f t="shared" si="9"/>
        <v>5.3221605707167935E-3</v>
      </c>
      <c r="U31" s="47">
        <f t="shared" si="9"/>
        <v>8.4745762711864406E-3</v>
      </c>
      <c r="V31" s="47">
        <f t="shared" si="9"/>
        <v>4.6772684752104769E-3</v>
      </c>
      <c r="W31" s="49">
        <f t="shared" si="9"/>
        <v>8.0622685830314123E-3</v>
      </c>
    </row>
    <row r="32" spans="1:23" ht="13.5" thickBot="1" x14ac:dyDescent="0.25">
      <c r="A32" s="105"/>
      <c r="B32" s="36" t="s">
        <v>10</v>
      </c>
      <c r="C32" s="28">
        <v>84</v>
      </c>
      <c r="D32" s="28">
        <v>7</v>
      </c>
      <c r="E32" s="28">
        <v>34</v>
      </c>
      <c r="F32" s="28">
        <v>55</v>
      </c>
      <c r="G32" s="28">
        <v>36</v>
      </c>
      <c r="H32" s="28">
        <v>40</v>
      </c>
      <c r="I32" s="45"/>
      <c r="J32" s="28">
        <v>2</v>
      </c>
      <c r="K32" s="29">
        <v>258</v>
      </c>
      <c r="L32" s="26"/>
      <c r="M32" s="105"/>
      <c r="N32" s="36" t="s">
        <v>10</v>
      </c>
      <c r="O32" s="47">
        <f t="shared" si="10"/>
        <v>6.4239828693790149E-3</v>
      </c>
      <c r="P32" s="47">
        <f t="shared" si="9"/>
        <v>7.3839662447257384E-3</v>
      </c>
      <c r="Q32" s="47">
        <f t="shared" si="9"/>
        <v>5.3216465800594772E-3</v>
      </c>
      <c r="R32" s="47">
        <f t="shared" si="9"/>
        <v>5.005005005005005E-3</v>
      </c>
      <c r="S32" s="47">
        <f t="shared" si="9"/>
        <v>4.7200734233643635E-3</v>
      </c>
      <c r="T32" s="47">
        <f t="shared" si="9"/>
        <v>4.5294983580568453E-3</v>
      </c>
      <c r="U32" s="47">
        <f t="shared" si="9"/>
        <v>0</v>
      </c>
      <c r="V32" s="47">
        <f t="shared" si="9"/>
        <v>9.3545369504209543E-4</v>
      </c>
      <c r="W32" s="49">
        <f t="shared" si="9"/>
        <v>5.1359636899311221E-3</v>
      </c>
    </row>
    <row r="33" spans="1:23" ht="13.5" thickBot="1" x14ac:dyDescent="0.25">
      <c r="A33" s="105"/>
      <c r="B33" s="36" t="s">
        <v>11</v>
      </c>
      <c r="C33" s="28">
        <v>4025</v>
      </c>
      <c r="D33" s="28">
        <v>592</v>
      </c>
      <c r="E33" s="28">
        <v>1880</v>
      </c>
      <c r="F33" s="28">
        <v>3417</v>
      </c>
      <c r="G33" s="28">
        <v>2065</v>
      </c>
      <c r="H33" s="28">
        <v>2229</v>
      </c>
      <c r="I33" s="28">
        <v>94</v>
      </c>
      <c r="J33" s="28">
        <v>1377</v>
      </c>
      <c r="K33" s="29">
        <v>15679</v>
      </c>
      <c r="L33" s="26"/>
      <c r="M33" s="105"/>
      <c r="N33" s="36" t="s">
        <v>11</v>
      </c>
      <c r="O33" s="47">
        <f t="shared" si="10"/>
        <v>0.30781584582441113</v>
      </c>
      <c r="P33" s="47">
        <f t="shared" si="9"/>
        <v>0.62447257383966248</v>
      </c>
      <c r="Q33" s="47">
        <f t="shared" si="9"/>
        <v>0.294255752073877</v>
      </c>
      <c r="R33" s="47">
        <f t="shared" si="9"/>
        <v>0.31094731094731093</v>
      </c>
      <c r="S33" s="47">
        <f t="shared" si="9"/>
        <v>0.27074865609020587</v>
      </c>
      <c r="T33" s="47">
        <f t="shared" si="9"/>
        <v>0.25240629600271769</v>
      </c>
      <c r="U33" s="47">
        <f t="shared" si="9"/>
        <v>0.39830508474576271</v>
      </c>
      <c r="V33" s="47">
        <f t="shared" si="9"/>
        <v>0.64405986903648271</v>
      </c>
      <c r="W33" s="49">
        <f t="shared" si="9"/>
        <v>0.31211928176135684</v>
      </c>
    </row>
    <row r="34" spans="1:23" ht="13.5" thickBot="1" x14ac:dyDescent="0.25">
      <c r="A34" s="106"/>
      <c r="B34" s="33" t="s">
        <v>103</v>
      </c>
      <c r="C34" s="34">
        <v>13076</v>
      </c>
      <c r="D34" s="34">
        <v>948</v>
      </c>
      <c r="E34" s="34">
        <v>6389</v>
      </c>
      <c r="F34" s="34">
        <v>10989</v>
      </c>
      <c r="G34" s="34">
        <v>7627</v>
      </c>
      <c r="H34" s="34">
        <v>8831</v>
      </c>
      <c r="I34" s="34">
        <v>236</v>
      </c>
      <c r="J34" s="34">
        <v>2138</v>
      </c>
      <c r="K34" s="34">
        <v>50234</v>
      </c>
      <c r="L34" s="26"/>
      <c r="M34" s="106"/>
      <c r="N34" s="33" t="s">
        <v>103</v>
      </c>
      <c r="O34" s="48">
        <f t="shared" si="10"/>
        <v>1</v>
      </c>
      <c r="P34" s="48">
        <f t="shared" si="9"/>
        <v>1</v>
      </c>
      <c r="Q34" s="48">
        <f t="shared" si="9"/>
        <v>1</v>
      </c>
      <c r="R34" s="48">
        <f t="shared" si="9"/>
        <v>1</v>
      </c>
      <c r="S34" s="48">
        <f t="shared" si="9"/>
        <v>1</v>
      </c>
      <c r="T34" s="48">
        <f t="shared" si="9"/>
        <v>1</v>
      </c>
      <c r="U34" s="48">
        <f t="shared" si="9"/>
        <v>1</v>
      </c>
      <c r="V34" s="48">
        <f t="shared" si="9"/>
        <v>1</v>
      </c>
      <c r="W34" s="48">
        <f t="shared" si="9"/>
        <v>1</v>
      </c>
    </row>
    <row r="35" spans="1:23" ht="13.5" thickBot="1" x14ac:dyDescent="0.25">
      <c r="A35" s="93" t="s">
        <v>18</v>
      </c>
      <c r="B35" s="36" t="s">
        <v>3</v>
      </c>
      <c r="C35" s="28">
        <v>4231</v>
      </c>
      <c r="D35" s="28">
        <v>162</v>
      </c>
      <c r="E35" s="28">
        <v>2065</v>
      </c>
      <c r="F35" s="28">
        <v>3530</v>
      </c>
      <c r="G35" s="28">
        <v>2597</v>
      </c>
      <c r="H35" s="28">
        <v>3542</v>
      </c>
      <c r="I35" s="28">
        <v>77</v>
      </c>
      <c r="J35" s="28">
        <v>455</v>
      </c>
      <c r="K35" s="29">
        <v>16659</v>
      </c>
      <c r="L35" s="26"/>
      <c r="M35" s="93" t="s">
        <v>18</v>
      </c>
      <c r="N35" s="36" t="s">
        <v>3</v>
      </c>
      <c r="O35" s="47">
        <f>C35/C$42</f>
        <v>0.31614735111708886</v>
      </c>
      <c r="P35" s="47">
        <f t="shared" ref="P35:W42" si="11">D35/D$42</f>
        <v>0.13717188823031329</v>
      </c>
      <c r="Q35" s="47">
        <f t="shared" si="11"/>
        <v>0.31754574811625402</v>
      </c>
      <c r="R35" s="47">
        <f t="shared" si="11"/>
        <v>0.32837209302325582</v>
      </c>
      <c r="S35" s="47">
        <f t="shared" si="11"/>
        <v>0.33819507748404742</v>
      </c>
      <c r="T35" s="47">
        <f t="shared" si="11"/>
        <v>0.39469578783151327</v>
      </c>
      <c r="U35" s="47">
        <f t="shared" si="11"/>
        <v>0.2673611111111111</v>
      </c>
      <c r="V35" s="47">
        <f t="shared" si="11"/>
        <v>0.195446735395189</v>
      </c>
      <c r="W35" s="49">
        <f t="shared" si="11"/>
        <v>0.32609716947891793</v>
      </c>
    </row>
    <row r="36" spans="1:23" ht="13.5" thickBot="1" x14ac:dyDescent="0.25">
      <c r="A36" s="105"/>
      <c r="B36" s="36" t="s">
        <v>5</v>
      </c>
      <c r="C36" s="28">
        <v>2470</v>
      </c>
      <c r="D36" s="28">
        <v>78</v>
      </c>
      <c r="E36" s="28">
        <v>1309</v>
      </c>
      <c r="F36" s="28">
        <v>2094</v>
      </c>
      <c r="G36" s="28">
        <v>1553</v>
      </c>
      <c r="H36" s="28">
        <v>1707</v>
      </c>
      <c r="I36" s="28">
        <v>38</v>
      </c>
      <c r="J36" s="28">
        <v>200</v>
      </c>
      <c r="K36" s="29">
        <v>9449</v>
      </c>
      <c r="L36" s="26"/>
      <c r="M36" s="105"/>
      <c r="N36" s="36" t="s">
        <v>5</v>
      </c>
      <c r="O36" s="47">
        <f t="shared" ref="O36:O42" si="12">C36/C$42</f>
        <v>0.18456250467010385</v>
      </c>
      <c r="P36" s="47">
        <f t="shared" si="11"/>
        <v>6.6045723962743441E-2</v>
      </c>
      <c r="Q36" s="47">
        <f t="shared" si="11"/>
        <v>0.20129171151776104</v>
      </c>
      <c r="R36" s="47">
        <f t="shared" si="11"/>
        <v>0.19479069767441862</v>
      </c>
      <c r="S36" s="47">
        <f t="shared" si="11"/>
        <v>0.20223987498372184</v>
      </c>
      <c r="T36" s="47">
        <f t="shared" si="11"/>
        <v>0.19021618007577445</v>
      </c>
      <c r="U36" s="47">
        <f t="shared" si="11"/>
        <v>0.13194444444444445</v>
      </c>
      <c r="V36" s="47">
        <f t="shared" si="11"/>
        <v>8.5910652920962199E-2</v>
      </c>
      <c r="W36" s="49">
        <f t="shared" si="11"/>
        <v>0.18496261206592804</v>
      </c>
    </row>
    <row r="37" spans="1:23" ht="13.5" thickBot="1" x14ac:dyDescent="0.25">
      <c r="A37" s="105"/>
      <c r="B37" s="36" t="s">
        <v>6</v>
      </c>
      <c r="C37" s="28">
        <v>1333</v>
      </c>
      <c r="D37" s="28">
        <v>63</v>
      </c>
      <c r="E37" s="28">
        <v>686</v>
      </c>
      <c r="F37" s="28">
        <v>1116</v>
      </c>
      <c r="G37" s="28">
        <v>789</v>
      </c>
      <c r="H37" s="28">
        <v>860</v>
      </c>
      <c r="I37" s="28">
        <v>38</v>
      </c>
      <c r="J37" s="28">
        <v>100</v>
      </c>
      <c r="K37" s="29">
        <v>4985</v>
      </c>
      <c r="L37" s="26"/>
      <c r="M37" s="105"/>
      <c r="N37" s="36" t="s">
        <v>6</v>
      </c>
      <c r="O37" s="47">
        <f t="shared" si="12"/>
        <v>9.9603975192408281E-2</v>
      </c>
      <c r="P37" s="47">
        <f t="shared" si="11"/>
        <v>5.3344623200677392E-2</v>
      </c>
      <c r="Q37" s="47">
        <f t="shared" si="11"/>
        <v>0.10548977395048439</v>
      </c>
      <c r="R37" s="47">
        <f t="shared" si="11"/>
        <v>0.10381395348837209</v>
      </c>
      <c r="S37" s="47">
        <f t="shared" si="11"/>
        <v>0.1027477536137518</v>
      </c>
      <c r="T37" s="47">
        <f t="shared" si="11"/>
        <v>9.5832404724760414E-2</v>
      </c>
      <c r="U37" s="47">
        <f t="shared" si="11"/>
        <v>0.13194444444444445</v>
      </c>
      <c r="V37" s="47">
        <f t="shared" si="11"/>
        <v>4.29553264604811E-2</v>
      </c>
      <c r="W37" s="49">
        <f t="shared" si="11"/>
        <v>9.758055044434874E-2</v>
      </c>
    </row>
    <row r="38" spans="1:23" ht="13.5" thickBot="1" x14ac:dyDescent="0.25">
      <c r="A38" s="105"/>
      <c r="B38" s="36" t="s">
        <v>7</v>
      </c>
      <c r="C38" s="28">
        <v>625</v>
      </c>
      <c r="D38" s="28">
        <v>31</v>
      </c>
      <c r="E38" s="28">
        <v>266</v>
      </c>
      <c r="F38" s="28">
        <v>528</v>
      </c>
      <c r="G38" s="28">
        <v>336</v>
      </c>
      <c r="H38" s="28">
        <v>335</v>
      </c>
      <c r="I38" s="28">
        <v>15</v>
      </c>
      <c r="J38" s="28">
        <v>48</v>
      </c>
      <c r="K38" s="29">
        <v>2184</v>
      </c>
      <c r="L38" s="26"/>
      <c r="M38" s="105"/>
      <c r="N38" s="36" t="s">
        <v>7</v>
      </c>
      <c r="O38" s="47">
        <f t="shared" si="12"/>
        <v>4.6701038631099152E-2</v>
      </c>
      <c r="P38" s="47">
        <f t="shared" si="11"/>
        <v>2.6248941574936496E-2</v>
      </c>
      <c r="Q38" s="47">
        <f t="shared" si="11"/>
        <v>4.0904198062432721E-2</v>
      </c>
      <c r="R38" s="47">
        <f t="shared" si="11"/>
        <v>4.9116279069767441E-2</v>
      </c>
      <c r="S38" s="47">
        <f t="shared" si="11"/>
        <v>4.3755697356426621E-2</v>
      </c>
      <c r="T38" s="47">
        <f t="shared" si="11"/>
        <v>3.7330064631156672E-2</v>
      </c>
      <c r="U38" s="47">
        <f t="shared" si="11"/>
        <v>5.2083333333333336E-2</v>
      </c>
      <c r="V38" s="47">
        <f t="shared" si="11"/>
        <v>2.0618556701030927E-2</v>
      </c>
      <c r="W38" s="49">
        <f t="shared" si="11"/>
        <v>4.2751438750342562E-2</v>
      </c>
    </row>
    <row r="39" spans="1:23" ht="13.5" thickBot="1" x14ac:dyDescent="0.25">
      <c r="A39" s="105"/>
      <c r="B39" s="36" t="s">
        <v>8</v>
      </c>
      <c r="C39" s="28">
        <v>249</v>
      </c>
      <c r="D39" s="28">
        <v>24</v>
      </c>
      <c r="E39" s="28">
        <v>113</v>
      </c>
      <c r="F39" s="28">
        <v>252</v>
      </c>
      <c r="G39" s="28">
        <v>154</v>
      </c>
      <c r="H39" s="28">
        <v>150</v>
      </c>
      <c r="I39" s="28">
        <v>2</v>
      </c>
      <c r="J39" s="28">
        <v>15</v>
      </c>
      <c r="K39" s="29">
        <v>959</v>
      </c>
      <c r="L39" s="26"/>
      <c r="M39" s="105"/>
      <c r="N39" s="36" t="s">
        <v>8</v>
      </c>
      <c r="O39" s="47">
        <f t="shared" si="12"/>
        <v>1.8605693790629905E-2</v>
      </c>
      <c r="P39" s="47">
        <f t="shared" si="11"/>
        <v>2.0321761219305672E-2</v>
      </c>
      <c r="Q39" s="47">
        <f t="shared" si="11"/>
        <v>1.7376595417499616E-2</v>
      </c>
      <c r="R39" s="47">
        <f t="shared" si="11"/>
        <v>2.3441860465116281E-2</v>
      </c>
      <c r="S39" s="47">
        <f t="shared" si="11"/>
        <v>2.0054694621695533E-2</v>
      </c>
      <c r="T39" s="47">
        <f t="shared" si="11"/>
        <v>1.6714954312458213E-2</v>
      </c>
      <c r="U39" s="47">
        <f t="shared" si="11"/>
        <v>6.9444444444444441E-3</v>
      </c>
      <c r="V39" s="47">
        <f t="shared" si="11"/>
        <v>6.4432989690721646E-3</v>
      </c>
      <c r="W39" s="49">
        <f t="shared" si="11"/>
        <v>1.8772266374349138E-2</v>
      </c>
    </row>
    <row r="40" spans="1:23" ht="13.5" thickBot="1" x14ac:dyDescent="0.25">
      <c r="A40" s="105"/>
      <c r="B40" s="36" t="s">
        <v>9</v>
      </c>
      <c r="C40" s="28">
        <v>119</v>
      </c>
      <c r="D40" s="28">
        <v>10</v>
      </c>
      <c r="E40" s="28">
        <v>70</v>
      </c>
      <c r="F40" s="28">
        <v>90</v>
      </c>
      <c r="G40" s="28">
        <v>75</v>
      </c>
      <c r="H40" s="28">
        <v>56</v>
      </c>
      <c r="I40" s="28">
        <v>1</v>
      </c>
      <c r="J40" s="28">
        <v>14</v>
      </c>
      <c r="K40" s="29">
        <v>435</v>
      </c>
      <c r="L40" s="26"/>
      <c r="M40" s="105"/>
      <c r="N40" s="36" t="s">
        <v>9</v>
      </c>
      <c r="O40" s="47">
        <f t="shared" si="12"/>
        <v>8.8918777553612799E-3</v>
      </c>
      <c r="P40" s="47">
        <f t="shared" si="11"/>
        <v>8.4674005080440304E-3</v>
      </c>
      <c r="Q40" s="47">
        <f t="shared" si="11"/>
        <v>1.0764262648008612E-2</v>
      </c>
      <c r="R40" s="47">
        <f t="shared" si="11"/>
        <v>8.3720930232558145E-3</v>
      </c>
      <c r="S40" s="47">
        <f t="shared" si="11"/>
        <v>9.766896731345228E-3</v>
      </c>
      <c r="T40" s="47">
        <f t="shared" si="11"/>
        <v>6.2402496099843996E-3</v>
      </c>
      <c r="U40" s="47">
        <f t="shared" si="11"/>
        <v>3.472222222222222E-3</v>
      </c>
      <c r="V40" s="47">
        <f t="shared" si="11"/>
        <v>6.0137457044673543E-3</v>
      </c>
      <c r="W40" s="49">
        <f t="shared" si="11"/>
        <v>8.5150530478017468E-3</v>
      </c>
    </row>
    <row r="41" spans="1:23" ht="13.5" thickBot="1" x14ac:dyDescent="0.25">
      <c r="A41" s="105"/>
      <c r="B41" s="36" t="s">
        <v>11</v>
      </c>
      <c r="C41" s="28">
        <v>4356</v>
      </c>
      <c r="D41" s="28">
        <v>813</v>
      </c>
      <c r="E41" s="28">
        <v>1994</v>
      </c>
      <c r="F41" s="28">
        <v>3140</v>
      </c>
      <c r="G41" s="28">
        <v>2175</v>
      </c>
      <c r="H41" s="28">
        <v>2324</v>
      </c>
      <c r="I41" s="28">
        <v>117</v>
      </c>
      <c r="J41" s="28">
        <v>1496</v>
      </c>
      <c r="K41" s="29">
        <v>16415</v>
      </c>
      <c r="L41" s="26"/>
      <c r="M41" s="105"/>
      <c r="N41" s="36" t="s">
        <v>11</v>
      </c>
      <c r="O41" s="47">
        <f t="shared" si="12"/>
        <v>0.32548755884330866</v>
      </c>
      <c r="P41" s="47">
        <f t="shared" si="11"/>
        <v>0.68839966130397967</v>
      </c>
      <c r="Q41" s="47">
        <f t="shared" si="11"/>
        <v>0.30662771028755959</v>
      </c>
      <c r="R41" s="47">
        <f t="shared" si="11"/>
        <v>0.29209302325581393</v>
      </c>
      <c r="S41" s="47">
        <f t="shared" si="11"/>
        <v>0.2832400052090116</v>
      </c>
      <c r="T41" s="47">
        <f t="shared" si="11"/>
        <v>0.2589703588143526</v>
      </c>
      <c r="U41" s="47">
        <f t="shared" si="11"/>
        <v>0.40625</v>
      </c>
      <c r="V41" s="47">
        <f t="shared" si="11"/>
        <v>0.6426116838487973</v>
      </c>
      <c r="W41" s="49">
        <f t="shared" si="11"/>
        <v>0.32132090983831185</v>
      </c>
    </row>
    <row r="42" spans="1:23" ht="13.5" thickBot="1" x14ac:dyDescent="0.25">
      <c r="A42" s="106"/>
      <c r="B42" s="33" t="s">
        <v>103</v>
      </c>
      <c r="C42" s="34">
        <v>13383</v>
      </c>
      <c r="D42" s="34">
        <v>1181</v>
      </c>
      <c r="E42" s="34">
        <v>6503</v>
      </c>
      <c r="F42" s="34">
        <v>10750</v>
      </c>
      <c r="G42" s="34">
        <v>7679</v>
      </c>
      <c r="H42" s="34">
        <v>8974</v>
      </c>
      <c r="I42" s="34">
        <v>288</v>
      </c>
      <c r="J42" s="34">
        <v>2328</v>
      </c>
      <c r="K42" s="34">
        <v>51086</v>
      </c>
      <c r="L42" s="26"/>
      <c r="M42" s="106"/>
      <c r="N42" s="33" t="s">
        <v>103</v>
      </c>
      <c r="O42" s="48">
        <f t="shared" si="12"/>
        <v>1</v>
      </c>
      <c r="P42" s="48">
        <f t="shared" si="11"/>
        <v>1</v>
      </c>
      <c r="Q42" s="48">
        <f t="shared" si="11"/>
        <v>1</v>
      </c>
      <c r="R42" s="48">
        <f t="shared" si="11"/>
        <v>1</v>
      </c>
      <c r="S42" s="48">
        <f t="shared" si="11"/>
        <v>1</v>
      </c>
      <c r="T42" s="48">
        <f t="shared" si="11"/>
        <v>1</v>
      </c>
      <c r="U42" s="48">
        <f t="shared" si="11"/>
        <v>1</v>
      </c>
      <c r="V42" s="48">
        <f t="shared" si="11"/>
        <v>1</v>
      </c>
      <c r="W42" s="48">
        <f t="shared" si="11"/>
        <v>1</v>
      </c>
    </row>
    <row r="43" spans="1:23" ht="13.5" thickBot="1" x14ac:dyDescent="0.25">
      <c r="A43" s="93" t="s">
        <v>19</v>
      </c>
      <c r="B43" s="36" t="s">
        <v>3</v>
      </c>
      <c r="C43" s="28">
        <v>4057</v>
      </c>
      <c r="D43" s="28">
        <v>147</v>
      </c>
      <c r="E43" s="28">
        <v>1900</v>
      </c>
      <c r="F43" s="28">
        <v>3358</v>
      </c>
      <c r="G43" s="28">
        <v>2597</v>
      </c>
      <c r="H43" s="28">
        <v>3423</v>
      </c>
      <c r="I43" s="28">
        <v>83</v>
      </c>
      <c r="J43" s="28">
        <v>485</v>
      </c>
      <c r="K43" s="29">
        <v>16050</v>
      </c>
      <c r="L43" s="26"/>
      <c r="M43" s="93" t="s">
        <v>19</v>
      </c>
      <c r="N43" s="36" t="s">
        <v>3</v>
      </c>
      <c r="O43" s="47">
        <f>C43/C$49</f>
        <v>0.30545098629724438</v>
      </c>
      <c r="P43" s="47">
        <f t="shared" ref="P43:W49" si="13">D43/D$49</f>
        <v>0.12078882497945768</v>
      </c>
      <c r="Q43" s="47">
        <f t="shared" si="13"/>
        <v>0.30561364001930191</v>
      </c>
      <c r="R43" s="47">
        <f t="shared" si="13"/>
        <v>0.30714351047288024</v>
      </c>
      <c r="S43" s="47">
        <f t="shared" si="13"/>
        <v>0.33061744112030556</v>
      </c>
      <c r="T43" s="47">
        <f t="shared" si="13"/>
        <v>0.38800725459079571</v>
      </c>
      <c r="U43" s="47">
        <f t="shared" si="13"/>
        <v>0.28522336769759449</v>
      </c>
      <c r="V43" s="47">
        <f t="shared" si="13"/>
        <v>0.20008250825082508</v>
      </c>
      <c r="W43" s="49">
        <f t="shared" si="13"/>
        <v>0.31445308673419409</v>
      </c>
    </row>
    <row r="44" spans="1:23" ht="13.5" thickBot="1" x14ac:dyDescent="0.25">
      <c r="A44" s="105"/>
      <c r="B44" s="36" t="s">
        <v>5</v>
      </c>
      <c r="C44" s="28">
        <v>2443</v>
      </c>
      <c r="D44" s="28">
        <v>109</v>
      </c>
      <c r="E44" s="28">
        <v>1304</v>
      </c>
      <c r="F44" s="28">
        <v>2178</v>
      </c>
      <c r="G44" s="28">
        <v>1571</v>
      </c>
      <c r="H44" s="28">
        <v>1706</v>
      </c>
      <c r="I44" s="28">
        <v>42</v>
      </c>
      <c r="J44" s="28">
        <v>236</v>
      </c>
      <c r="K44" s="29">
        <v>9589</v>
      </c>
      <c r="L44" s="26"/>
      <c r="M44" s="105"/>
      <c r="N44" s="36" t="s">
        <v>5</v>
      </c>
      <c r="O44" s="47">
        <f t="shared" ref="O44:O49" si="14">C44/C$49</f>
        <v>0.18393314259900617</v>
      </c>
      <c r="P44" s="47">
        <f t="shared" si="13"/>
        <v>8.9564502875924407E-2</v>
      </c>
      <c r="Q44" s="47">
        <f t="shared" si="13"/>
        <v>0.20974746662377353</v>
      </c>
      <c r="R44" s="47">
        <f t="shared" si="13"/>
        <v>0.19921339065215402</v>
      </c>
      <c r="S44" s="47">
        <f t="shared" si="13"/>
        <v>0.2</v>
      </c>
      <c r="T44" s="47">
        <f t="shared" si="13"/>
        <v>0.19338018589888914</v>
      </c>
      <c r="U44" s="47">
        <f t="shared" si="13"/>
        <v>0.14432989690721648</v>
      </c>
      <c r="V44" s="47">
        <f t="shared" si="13"/>
        <v>9.7359735973597358E-2</v>
      </c>
      <c r="W44" s="49">
        <f t="shared" si="13"/>
        <v>0.18786857624262848</v>
      </c>
    </row>
    <row r="45" spans="1:23" ht="13.5" thickBot="1" x14ac:dyDescent="0.25">
      <c r="A45" s="105"/>
      <c r="B45" s="36" t="s">
        <v>6</v>
      </c>
      <c r="C45" s="28">
        <v>1422</v>
      </c>
      <c r="D45" s="28">
        <v>68</v>
      </c>
      <c r="E45" s="28">
        <v>622</v>
      </c>
      <c r="F45" s="28">
        <v>1239</v>
      </c>
      <c r="G45" s="28">
        <v>861</v>
      </c>
      <c r="H45" s="28">
        <v>862</v>
      </c>
      <c r="I45" s="28">
        <v>26</v>
      </c>
      <c r="J45" s="28">
        <v>119</v>
      </c>
      <c r="K45" s="29">
        <v>5219</v>
      </c>
      <c r="L45" s="26"/>
      <c r="M45" s="105"/>
      <c r="N45" s="36" t="s">
        <v>6</v>
      </c>
      <c r="O45" s="47">
        <f t="shared" si="14"/>
        <v>0.10706218942930282</v>
      </c>
      <c r="P45" s="47">
        <f t="shared" si="13"/>
        <v>5.5875102711585869E-2</v>
      </c>
      <c r="Q45" s="47">
        <f t="shared" si="13"/>
        <v>0.1000482547852662</v>
      </c>
      <c r="R45" s="47">
        <f t="shared" si="13"/>
        <v>0.11332662581176256</v>
      </c>
      <c r="S45" s="47">
        <f t="shared" si="13"/>
        <v>0.10961171228516868</v>
      </c>
      <c r="T45" s="47">
        <f t="shared" si="13"/>
        <v>9.7710269780095213E-2</v>
      </c>
      <c r="U45" s="47">
        <f t="shared" si="13"/>
        <v>8.9347079037800689E-2</v>
      </c>
      <c r="V45" s="47">
        <f t="shared" si="13"/>
        <v>4.909240924092409E-2</v>
      </c>
      <c r="W45" s="49">
        <f t="shared" si="13"/>
        <v>0.10225113144334946</v>
      </c>
    </row>
    <row r="46" spans="1:23" ht="13.5" thickBot="1" x14ac:dyDescent="0.25">
      <c r="A46" s="105"/>
      <c r="B46" s="36" t="s">
        <v>7</v>
      </c>
      <c r="C46" s="28">
        <v>625</v>
      </c>
      <c r="D46" s="28">
        <v>40</v>
      </c>
      <c r="E46" s="28">
        <v>293</v>
      </c>
      <c r="F46" s="28">
        <v>510</v>
      </c>
      <c r="G46" s="28">
        <v>374</v>
      </c>
      <c r="H46" s="28">
        <v>314</v>
      </c>
      <c r="I46" s="28">
        <v>9</v>
      </c>
      <c r="J46" s="28">
        <v>45</v>
      </c>
      <c r="K46" s="29">
        <v>2210</v>
      </c>
      <c r="L46" s="26"/>
      <c r="M46" s="105"/>
      <c r="N46" s="36" t="s">
        <v>7</v>
      </c>
      <c r="O46" s="47">
        <f t="shared" si="14"/>
        <v>4.7056166240024094E-2</v>
      </c>
      <c r="P46" s="47">
        <f t="shared" si="13"/>
        <v>3.2867707477403453E-2</v>
      </c>
      <c r="Q46" s="47">
        <f t="shared" si="13"/>
        <v>4.7128840276660769E-2</v>
      </c>
      <c r="R46" s="47">
        <f t="shared" si="13"/>
        <v>4.6647763651330831E-2</v>
      </c>
      <c r="S46" s="47">
        <f t="shared" si="13"/>
        <v>4.7612985359643541E-2</v>
      </c>
      <c r="T46" s="47">
        <f t="shared" si="13"/>
        <v>3.5592836091589211E-2</v>
      </c>
      <c r="U46" s="47">
        <f t="shared" si="13"/>
        <v>3.0927835051546393E-2</v>
      </c>
      <c r="V46" s="47">
        <f t="shared" si="13"/>
        <v>1.8564356435643563E-2</v>
      </c>
      <c r="W46" s="49">
        <f t="shared" si="13"/>
        <v>4.3298524715424856E-2</v>
      </c>
    </row>
    <row r="47" spans="1:23" ht="13.5" thickBot="1" x14ac:dyDescent="0.25">
      <c r="A47" s="105"/>
      <c r="B47" s="36" t="s">
        <v>8</v>
      </c>
      <c r="C47" s="28">
        <v>297</v>
      </c>
      <c r="D47" s="28">
        <v>30</v>
      </c>
      <c r="E47" s="28">
        <v>137</v>
      </c>
      <c r="F47" s="28">
        <v>219</v>
      </c>
      <c r="G47" s="28">
        <v>157</v>
      </c>
      <c r="H47" s="28">
        <v>115</v>
      </c>
      <c r="I47" s="28">
        <v>4</v>
      </c>
      <c r="J47" s="28">
        <v>24</v>
      </c>
      <c r="K47" s="29">
        <v>983</v>
      </c>
      <c r="L47" s="26"/>
      <c r="M47" s="105"/>
      <c r="N47" s="36" t="s">
        <v>8</v>
      </c>
      <c r="O47" s="47">
        <f t="shared" si="14"/>
        <v>2.2361090197259448E-2</v>
      </c>
      <c r="P47" s="47">
        <f t="shared" si="13"/>
        <v>2.4650780608052588E-2</v>
      </c>
      <c r="Q47" s="47">
        <f t="shared" si="13"/>
        <v>2.2036351938233875E-2</v>
      </c>
      <c r="R47" s="47">
        <f t="shared" si="13"/>
        <v>2.0031098509100887E-2</v>
      </c>
      <c r="S47" s="47">
        <f t="shared" si="13"/>
        <v>1.9987269255251433E-2</v>
      </c>
      <c r="T47" s="47">
        <f t="shared" si="13"/>
        <v>1.3035592836091589E-2</v>
      </c>
      <c r="U47" s="47">
        <f t="shared" si="13"/>
        <v>1.3745704467353952E-2</v>
      </c>
      <c r="V47" s="47">
        <f t="shared" si="13"/>
        <v>9.9009900990099011E-3</v>
      </c>
      <c r="W47" s="49">
        <f t="shared" si="13"/>
        <v>1.9259027056679923E-2</v>
      </c>
    </row>
    <row r="48" spans="1:23" ht="13.5" thickBot="1" x14ac:dyDescent="0.25">
      <c r="A48" s="105"/>
      <c r="B48" s="36" t="s">
        <v>11</v>
      </c>
      <c r="C48" s="28">
        <v>4438</v>
      </c>
      <c r="D48" s="28">
        <v>823</v>
      </c>
      <c r="E48" s="28">
        <v>1961</v>
      </c>
      <c r="F48" s="28">
        <v>3429</v>
      </c>
      <c r="G48" s="28">
        <v>2295</v>
      </c>
      <c r="H48" s="28">
        <v>2402</v>
      </c>
      <c r="I48" s="28">
        <v>127</v>
      </c>
      <c r="J48" s="28">
        <v>1515</v>
      </c>
      <c r="K48" s="29">
        <v>16990</v>
      </c>
      <c r="L48" s="26"/>
      <c r="M48" s="105"/>
      <c r="N48" s="36" t="s">
        <v>11</v>
      </c>
      <c r="O48" s="47">
        <f t="shared" si="14"/>
        <v>0.33413642523716308</v>
      </c>
      <c r="P48" s="47">
        <f t="shared" si="13"/>
        <v>0.676253081347576</v>
      </c>
      <c r="Q48" s="47">
        <f t="shared" si="13"/>
        <v>0.31542544635676373</v>
      </c>
      <c r="R48" s="47">
        <f t="shared" si="13"/>
        <v>0.31363761090277142</v>
      </c>
      <c r="S48" s="47">
        <f t="shared" si="13"/>
        <v>0.2921705919796308</v>
      </c>
      <c r="T48" s="47">
        <f t="shared" si="13"/>
        <v>0.27227386080253912</v>
      </c>
      <c r="U48" s="47">
        <f t="shared" si="13"/>
        <v>0.43642611683848798</v>
      </c>
      <c r="V48" s="47">
        <f t="shared" si="13"/>
        <v>0.625</v>
      </c>
      <c r="W48" s="49">
        <f t="shared" si="13"/>
        <v>0.33286965380772321</v>
      </c>
    </row>
    <row r="49" spans="1:23" ht="13.5" thickBot="1" x14ac:dyDescent="0.25">
      <c r="A49" s="106"/>
      <c r="B49" s="33" t="s">
        <v>103</v>
      </c>
      <c r="C49" s="34">
        <v>13282</v>
      </c>
      <c r="D49" s="34">
        <v>1217</v>
      </c>
      <c r="E49" s="34">
        <v>6217</v>
      </c>
      <c r="F49" s="34">
        <v>10933</v>
      </c>
      <c r="G49" s="34">
        <v>7855</v>
      </c>
      <c r="H49" s="34">
        <v>8822</v>
      </c>
      <c r="I49" s="34">
        <v>291</v>
      </c>
      <c r="J49" s="34">
        <v>2424</v>
      </c>
      <c r="K49" s="34">
        <v>51041</v>
      </c>
      <c r="L49" s="26"/>
      <c r="M49" s="106"/>
      <c r="N49" s="33" t="s">
        <v>103</v>
      </c>
      <c r="O49" s="48">
        <f t="shared" si="14"/>
        <v>1</v>
      </c>
      <c r="P49" s="48">
        <f t="shared" si="13"/>
        <v>1</v>
      </c>
      <c r="Q49" s="48">
        <f t="shared" si="13"/>
        <v>1</v>
      </c>
      <c r="R49" s="48">
        <f t="shared" si="13"/>
        <v>1</v>
      </c>
      <c r="S49" s="48">
        <f t="shared" si="13"/>
        <v>1</v>
      </c>
      <c r="T49" s="48">
        <f t="shared" si="13"/>
        <v>1</v>
      </c>
      <c r="U49" s="48">
        <f t="shared" si="13"/>
        <v>1</v>
      </c>
      <c r="V49" s="48">
        <f t="shared" si="13"/>
        <v>1</v>
      </c>
      <c r="W49" s="48">
        <f t="shared" si="13"/>
        <v>1</v>
      </c>
    </row>
    <row r="50" spans="1:23" ht="13.5" thickBot="1" x14ac:dyDescent="0.25">
      <c r="A50" s="93" t="s">
        <v>20</v>
      </c>
      <c r="B50" s="36" t="s">
        <v>3</v>
      </c>
      <c r="C50" s="28">
        <v>3727</v>
      </c>
      <c r="D50" s="28">
        <v>142</v>
      </c>
      <c r="E50" s="28">
        <v>1770</v>
      </c>
      <c r="F50" s="28">
        <v>3064</v>
      </c>
      <c r="G50" s="28">
        <v>2465</v>
      </c>
      <c r="H50" s="28">
        <v>3168</v>
      </c>
      <c r="I50" s="28">
        <v>80</v>
      </c>
      <c r="J50" s="28">
        <v>517</v>
      </c>
      <c r="K50" s="29">
        <v>14933</v>
      </c>
      <c r="L50" s="26"/>
      <c r="M50" s="93" t="s">
        <v>20</v>
      </c>
      <c r="N50" s="36" t="s">
        <v>3</v>
      </c>
      <c r="O50" s="47">
        <f>C50/C$55</f>
        <v>0.29217623079335214</v>
      </c>
      <c r="P50" s="47">
        <f t="shared" ref="P50:W55" si="15">D50/D$55</f>
        <v>0.15990990990990991</v>
      </c>
      <c r="Q50" s="47">
        <f t="shared" si="15"/>
        <v>0.29372718221042149</v>
      </c>
      <c r="R50" s="47">
        <f t="shared" si="15"/>
        <v>0.29258976317799845</v>
      </c>
      <c r="S50" s="47">
        <f t="shared" si="15"/>
        <v>0.31806451612903225</v>
      </c>
      <c r="T50" s="47">
        <f t="shared" si="15"/>
        <v>0.37009345794392523</v>
      </c>
      <c r="U50" s="47">
        <f t="shared" si="15"/>
        <v>0.26490066225165565</v>
      </c>
      <c r="V50" s="47">
        <f t="shared" si="15"/>
        <v>0.21496881496881498</v>
      </c>
      <c r="W50" s="49">
        <f t="shared" si="15"/>
        <v>0.30376940133037694</v>
      </c>
    </row>
    <row r="51" spans="1:23" ht="13.5" thickBot="1" x14ac:dyDescent="0.25">
      <c r="A51" s="105"/>
      <c r="B51" s="36" t="s">
        <v>5</v>
      </c>
      <c r="C51" s="28">
        <v>2648</v>
      </c>
      <c r="D51" s="28">
        <v>102</v>
      </c>
      <c r="E51" s="28">
        <v>1232</v>
      </c>
      <c r="F51" s="28">
        <v>2246</v>
      </c>
      <c r="G51" s="28">
        <v>1617</v>
      </c>
      <c r="H51" s="28">
        <v>1843</v>
      </c>
      <c r="I51" s="28">
        <v>59</v>
      </c>
      <c r="J51" s="28">
        <v>279</v>
      </c>
      <c r="K51" s="29">
        <v>10026</v>
      </c>
      <c r="L51" s="26"/>
      <c r="M51" s="105"/>
      <c r="N51" s="36" t="s">
        <v>5</v>
      </c>
      <c r="O51" s="47">
        <f t="shared" ref="O51:O55" si="16">C51/C$55</f>
        <v>0.20758858576356223</v>
      </c>
      <c r="P51" s="47">
        <f t="shared" si="15"/>
        <v>0.11486486486486487</v>
      </c>
      <c r="Q51" s="47">
        <f t="shared" si="15"/>
        <v>0.20444739462329903</v>
      </c>
      <c r="R51" s="47">
        <f t="shared" si="15"/>
        <v>0.21447669977081743</v>
      </c>
      <c r="S51" s="47">
        <f t="shared" si="15"/>
        <v>0.20864516129032257</v>
      </c>
      <c r="T51" s="47">
        <f t="shared" si="15"/>
        <v>0.21530373831775701</v>
      </c>
      <c r="U51" s="47">
        <f t="shared" si="15"/>
        <v>0.19536423841059603</v>
      </c>
      <c r="V51" s="47">
        <f t="shared" si="15"/>
        <v>0.11600831600831601</v>
      </c>
      <c r="W51" s="49">
        <f t="shared" si="15"/>
        <v>0.20395044651030331</v>
      </c>
    </row>
    <row r="52" spans="1:23" ht="13.5" thickBot="1" x14ac:dyDescent="0.25">
      <c r="A52" s="105"/>
      <c r="B52" s="36" t="s">
        <v>6</v>
      </c>
      <c r="C52" s="28">
        <v>1379</v>
      </c>
      <c r="D52" s="28">
        <v>85</v>
      </c>
      <c r="E52" s="28">
        <v>672</v>
      </c>
      <c r="F52" s="28">
        <v>1133</v>
      </c>
      <c r="G52" s="28">
        <v>829</v>
      </c>
      <c r="H52" s="28">
        <v>794</v>
      </c>
      <c r="I52" s="28">
        <v>37</v>
      </c>
      <c r="J52" s="28">
        <v>129</v>
      </c>
      <c r="K52" s="29">
        <v>5058</v>
      </c>
      <c r="L52" s="26"/>
      <c r="M52" s="105"/>
      <c r="N52" s="36" t="s">
        <v>6</v>
      </c>
      <c r="O52" s="47">
        <f t="shared" si="16"/>
        <v>0.10810598933835058</v>
      </c>
      <c r="P52" s="47">
        <f t="shared" si="15"/>
        <v>9.5720720720720714E-2</v>
      </c>
      <c r="Q52" s="47">
        <f t="shared" si="15"/>
        <v>0.11151676070361766</v>
      </c>
      <c r="R52" s="47">
        <f t="shared" si="15"/>
        <v>0.10819327731092437</v>
      </c>
      <c r="S52" s="47">
        <f t="shared" si="15"/>
        <v>0.10696774193548388</v>
      </c>
      <c r="T52" s="47">
        <f t="shared" si="15"/>
        <v>9.2757009345794394E-2</v>
      </c>
      <c r="U52" s="47">
        <f t="shared" si="15"/>
        <v>0.12251655629139073</v>
      </c>
      <c r="V52" s="47">
        <f t="shared" si="15"/>
        <v>5.3638253638253641E-2</v>
      </c>
      <c r="W52" s="49">
        <f t="shared" si="15"/>
        <v>0.10289062023230741</v>
      </c>
    </row>
    <row r="53" spans="1:23" ht="13.5" thickBot="1" x14ac:dyDescent="0.25">
      <c r="A53" s="105"/>
      <c r="B53" s="36" t="s">
        <v>7</v>
      </c>
      <c r="C53" s="28">
        <v>670</v>
      </c>
      <c r="D53" s="28">
        <v>47</v>
      </c>
      <c r="E53" s="28">
        <v>281</v>
      </c>
      <c r="F53" s="28">
        <v>526</v>
      </c>
      <c r="G53" s="28">
        <v>395</v>
      </c>
      <c r="H53" s="28">
        <v>325</v>
      </c>
      <c r="I53" s="28">
        <v>8</v>
      </c>
      <c r="J53" s="28">
        <v>56</v>
      </c>
      <c r="K53" s="29">
        <v>2308</v>
      </c>
      <c r="L53" s="26"/>
      <c r="M53" s="105"/>
      <c r="N53" s="36" t="s">
        <v>7</v>
      </c>
      <c r="O53" s="47">
        <f t="shared" si="16"/>
        <v>5.2524302289118849E-2</v>
      </c>
      <c r="P53" s="47">
        <f t="shared" si="15"/>
        <v>5.2927927927927929E-2</v>
      </c>
      <c r="Q53" s="47">
        <f t="shared" si="15"/>
        <v>4.6631264520411553E-2</v>
      </c>
      <c r="R53" s="47">
        <f t="shared" si="15"/>
        <v>5.0229182582123756E-2</v>
      </c>
      <c r="S53" s="47">
        <f t="shared" si="15"/>
        <v>5.0967741935483868E-2</v>
      </c>
      <c r="T53" s="47">
        <f t="shared" si="15"/>
        <v>3.7967289719626166E-2</v>
      </c>
      <c r="U53" s="47">
        <f t="shared" si="15"/>
        <v>2.6490066225165563E-2</v>
      </c>
      <c r="V53" s="47">
        <f t="shared" si="15"/>
        <v>2.3284823284823286E-2</v>
      </c>
      <c r="W53" s="49">
        <f t="shared" si="15"/>
        <v>4.6949693850566528E-2</v>
      </c>
    </row>
    <row r="54" spans="1:23" ht="13.5" thickBot="1" x14ac:dyDescent="0.25">
      <c r="A54" s="105"/>
      <c r="B54" s="36" t="s">
        <v>11</v>
      </c>
      <c r="C54" s="28">
        <v>4332</v>
      </c>
      <c r="D54" s="28">
        <v>512</v>
      </c>
      <c r="E54" s="28">
        <v>2071</v>
      </c>
      <c r="F54" s="28">
        <v>3503</v>
      </c>
      <c r="G54" s="28">
        <v>2444</v>
      </c>
      <c r="H54" s="28">
        <v>2430</v>
      </c>
      <c r="I54" s="28">
        <v>118</v>
      </c>
      <c r="J54" s="28">
        <v>1424</v>
      </c>
      <c r="K54" s="29">
        <v>16834</v>
      </c>
      <c r="L54" s="26"/>
      <c r="M54" s="105"/>
      <c r="N54" s="36" t="s">
        <v>11</v>
      </c>
      <c r="O54" s="47">
        <f t="shared" si="16"/>
        <v>0.33960489181561621</v>
      </c>
      <c r="P54" s="47">
        <f t="shared" si="15"/>
        <v>0.57657657657657657</v>
      </c>
      <c r="Q54" s="47">
        <f t="shared" si="15"/>
        <v>0.34367739794225027</v>
      </c>
      <c r="R54" s="47">
        <f t="shared" si="15"/>
        <v>0.33451107715813599</v>
      </c>
      <c r="S54" s="47">
        <f t="shared" si="15"/>
        <v>0.3153548387096774</v>
      </c>
      <c r="T54" s="47">
        <f t="shared" si="15"/>
        <v>0.28387850467289721</v>
      </c>
      <c r="U54" s="47">
        <f t="shared" si="15"/>
        <v>0.39072847682119205</v>
      </c>
      <c r="V54" s="47">
        <f t="shared" si="15"/>
        <v>0.59209979209979213</v>
      </c>
      <c r="W54" s="49">
        <f t="shared" si="15"/>
        <v>0.34243983807644585</v>
      </c>
    </row>
    <row r="55" spans="1:23" ht="13.5" thickBot="1" x14ac:dyDescent="0.25">
      <c r="A55" s="106"/>
      <c r="B55" s="33" t="s">
        <v>103</v>
      </c>
      <c r="C55" s="34">
        <v>12756</v>
      </c>
      <c r="D55" s="34">
        <v>888</v>
      </c>
      <c r="E55" s="34">
        <v>6026</v>
      </c>
      <c r="F55" s="34">
        <v>10472</v>
      </c>
      <c r="G55" s="34">
        <v>7750</v>
      </c>
      <c r="H55" s="34">
        <v>8560</v>
      </c>
      <c r="I55" s="34">
        <v>302</v>
      </c>
      <c r="J55" s="34">
        <v>2405</v>
      </c>
      <c r="K55" s="34">
        <v>49159</v>
      </c>
      <c r="L55" s="26"/>
      <c r="M55" s="106"/>
      <c r="N55" s="33" t="s">
        <v>103</v>
      </c>
      <c r="O55" s="48">
        <f t="shared" si="16"/>
        <v>1</v>
      </c>
      <c r="P55" s="48">
        <f t="shared" si="15"/>
        <v>1</v>
      </c>
      <c r="Q55" s="48">
        <f t="shared" si="15"/>
        <v>1</v>
      </c>
      <c r="R55" s="48">
        <f t="shared" si="15"/>
        <v>1</v>
      </c>
      <c r="S55" s="48">
        <f t="shared" si="15"/>
        <v>1</v>
      </c>
      <c r="T55" s="48">
        <f t="shared" si="15"/>
        <v>1</v>
      </c>
      <c r="U55" s="48">
        <f t="shared" si="15"/>
        <v>1</v>
      </c>
      <c r="V55" s="48">
        <f t="shared" si="15"/>
        <v>1</v>
      </c>
      <c r="W55" s="48">
        <f t="shared" si="15"/>
        <v>1</v>
      </c>
    </row>
    <row r="56" spans="1:23" ht="13.5" thickBot="1" x14ac:dyDescent="0.25">
      <c r="A56" s="93" t="s">
        <v>21</v>
      </c>
      <c r="B56" s="36" t="s">
        <v>3</v>
      </c>
      <c r="C56" s="28">
        <v>3825</v>
      </c>
      <c r="D56" s="28">
        <v>180</v>
      </c>
      <c r="E56" s="28">
        <v>1759</v>
      </c>
      <c r="F56" s="28">
        <v>3256</v>
      </c>
      <c r="G56" s="28">
        <v>2441</v>
      </c>
      <c r="H56" s="28">
        <v>3178</v>
      </c>
      <c r="I56" s="28">
        <v>87</v>
      </c>
      <c r="J56" s="28">
        <v>503</v>
      </c>
      <c r="K56" s="29">
        <v>15229</v>
      </c>
      <c r="L56" s="26"/>
      <c r="M56" s="93" t="s">
        <v>21</v>
      </c>
      <c r="N56" s="36" t="s">
        <v>3</v>
      </c>
      <c r="O56" s="47">
        <f>C56/C$60</f>
        <v>0.29520722389442</v>
      </c>
      <c r="P56" s="47">
        <f t="shared" ref="P56:W60" si="17">D56/D$60</f>
        <v>0.1744186046511628</v>
      </c>
      <c r="Q56" s="47">
        <f t="shared" si="17"/>
        <v>0.28978583196046126</v>
      </c>
      <c r="R56" s="47">
        <f t="shared" si="17"/>
        <v>0.30912370644640652</v>
      </c>
      <c r="S56" s="47">
        <f t="shared" si="17"/>
        <v>0.3116700715015322</v>
      </c>
      <c r="T56" s="47">
        <f t="shared" si="17"/>
        <v>0.37698695136417554</v>
      </c>
      <c r="U56" s="47">
        <f t="shared" si="17"/>
        <v>0.26769230769230767</v>
      </c>
      <c r="V56" s="47">
        <f t="shared" si="17"/>
        <v>0.24693176239567993</v>
      </c>
      <c r="W56" s="49">
        <f t="shared" si="17"/>
        <v>0.30943189206762028</v>
      </c>
    </row>
    <row r="57" spans="1:23" ht="13.5" thickBot="1" x14ac:dyDescent="0.25">
      <c r="A57" s="105"/>
      <c r="B57" s="36" t="s">
        <v>5</v>
      </c>
      <c r="C57" s="28">
        <v>2696</v>
      </c>
      <c r="D57" s="28">
        <v>132</v>
      </c>
      <c r="E57" s="28">
        <v>1260</v>
      </c>
      <c r="F57" s="28">
        <v>2162</v>
      </c>
      <c r="G57" s="28">
        <v>1683</v>
      </c>
      <c r="H57" s="28">
        <v>1785</v>
      </c>
      <c r="I57" s="28">
        <v>73</v>
      </c>
      <c r="J57" s="28">
        <v>256</v>
      </c>
      <c r="K57" s="29">
        <v>10047</v>
      </c>
      <c r="L57" s="26"/>
      <c r="M57" s="105"/>
      <c r="N57" s="36" t="s">
        <v>5</v>
      </c>
      <c r="O57" s="47">
        <f t="shared" ref="O57:O60" si="18">C57/C$60</f>
        <v>0.20807285637107356</v>
      </c>
      <c r="P57" s="47">
        <f t="shared" si="17"/>
        <v>0.12790697674418605</v>
      </c>
      <c r="Q57" s="47">
        <f t="shared" si="17"/>
        <v>0.20757825370675453</v>
      </c>
      <c r="R57" s="47">
        <f t="shared" si="17"/>
        <v>0.20525966011582644</v>
      </c>
      <c r="S57" s="47">
        <f t="shared" si="17"/>
        <v>0.2148876404494382</v>
      </c>
      <c r="T57" s="47">
        <f t="shared" si="17"/>
        <v>0.21174377224199289</v>
      </c>
      <c r="U57" s="47">
        <f t="shared" si="17"/>
        <v>0.22461538461538461</v>
      </c>
      <c r="V57" s="47">
        <f t="shared" si="17"/>
        <v>0.12567501227295041</v>
      </c>
      <c r="W57" s="49">
        <f t="shared" si="17"/>
        <v>0.20414092977893367</v>
      </c>
    </row>
    <row r="58" spans="1:23" ht="13.5" thickBot="1" x14ac:dyDescent="0.25">
      <c r="A58" s="105"/>
      <c r="B58" s="36" t="s">
        <v>6</v>
      </c>
      <c r="C58" s="28">
        <v>1414</v>
      </c>
      <c r="D58" s="28">
        <v>91</v>
      </c>
      <c r="E58" s="28">
        <v>725</v>
      </c>
      <c r="F58" s="28">
        <v>1093</v>
      </c>
      <c r="G58" s="28">
        <v>895</v>
      </c>
      <c r="H58" s="28">
        <v>790</v>
      </c>
      <c r="I58" s="28">
        <v>34</v>
      </c>
      <c r="J58" s="28">
        <v>102</v>
      </c>
      <c r="K58" s="29">
        <v>5144</v>
      </c>
      <c r="L58" s="26"/>
      <c r="M58" s="105"/>
      <c r="N58" s="36" t="s">
        <v>6</v>
      </c>
      <c r="O58" s="47">
        <f t="shared" si="18"/>
        <v>0.1091301998919503</v>
      </c>
      <c r="P58" s="47">
        <f t="shared" si="17"/>
        <v>8.8178294573643415E-2</v>
      </c>
      <c r="Q58" s="47">
        <f t="shared" si="17"/>
        <v>0.11943986820428336</v>
      </c>
      <c r="R58" s="47">
        <f t="shared" si="17"/>
        <v>0.10376910661729802</v>
      </c>
      <c r="S58" s="47">
        <f t="shared" si="17"/>
        <v>0.11427477017364658</v>
      </c>
      <c r="T58" s="47">
        <f t="shared" si="17"/>
        <v>9.37129300118624E-2</v>
      </c>
      <c r="U58" s="47">
        <f t="shared" si="17"/>
        <v>0.10461538461538461</v>
      </c>
      <c r="V58" s="47">
        <f t="shared" si="17"/>
        <v>5.0073637702503684E-2</v>
      </c>
      <c r="W58" s="49">
        <f t="shared" si="17"/>
        <v>0.10451885565669701</v>
      </c>
    </row>
    <row r="59" spans="1:23" ht="13.5" thickBot="1" x14ac:dyDescent="0.25">
      <c r="A59" s="105"/>
      <c r="B59" s="36" t="s">
        <v>11</v>
      </c>
      <c r="C59" s="28">
        <v>5022</v>
      </c>
      <c r="D59" s="28">
        <v>629</v>
      </c>
      <c r="E59" s="28">
        <v>2326</v>
      </c>
      <c r="F59" s="28">
        <v>4022</v>
      </c>
      <c r="G59" s="28">
        <v>2813</v>
      </c>
      <c r="H59" s="28">
        <v>2677</v>
      </c>
      <c r="I59" s="28">
        <v>131</v>
      </c>
      <c r="J59" s="28">
        <v>1176</v>
      </c>
      <c r="K59" s="29">
        <v>18796</v>
      </c>
      <c r="L59" s="26"/>
      <c r="M59" s="105"/>
      <c r="N59" s="36" t="s">
        <v>11</v>
      </c>
      <c r="O59" s="47">
        <f t="shared" si="18"/>
        <v>0.38758971984255614</v>
      </c>
      <c r="P59" s="47">
        <f t="shared" si="17"/>
        <v>0.60949612403100772</v>
      </c>
      <c r="Q59" s="47">
        <f t="shared" si="17"/>
        <v>0.38319604612850083</v>
      </c>
      <c r="R59" s="47">
        <f t="shared" si="17"/>
        <v>0.38184752682046902</v>
      </c>
      <c r="S59" s="47">
        <f t="shared" si="17"/>
        <v>0.35916751787538304</v>
      </c>
      <c r="T59" s="47">
        <f t="shared" si="17"/>
        <v>0.31755634638196917</v>
      </c>
      <c r="U59" s="47">
        <f t="shared" si="17"/>
        <v>0.40307692307692305</v>
      </c>
      <c r="V59" s="47">
        <f t="shared" si="17"/>
        <v>0.57731958762886593</v>
      </c>
      <c r="W59" s="49">
        <f t="shared" si="17"/>
        <v>0.381908322496749</v>
      </c>
    </row>
    <row r="60" spans="1:23" ht="13.5" thickBot="1" x14ac:dyDescent="0.25">
      <c r="A60" s="106"/>
      <c r="B60" s="33" t="s">
        <v>103</v>
      </c>
      <c r="C60" s="34">
        <v>12957</v>
      </c>
      <c r="D60" s="34">
        <v>1032</v>
      </c>
      <c r="E60" s="34">
        <v>6070</v>
      </c>
      <c r="F60" s="34">
        <v>10533</v>
      </c>
      <c r="G60" s="34">
        <v>7832</v>
      </c>
      <c r="H60" s="34">
        <v>8430</v>
      </c>
      <c r="I60" s="34">
        <v>325</v>
      </c>
      <c r="J60" s="34">
        <v>2037</v>
      </c>
      <c r="K60" s="34">
        <v>49216</v>
      </c>
      <c r="L60" s="26"/>
      <c r="M60" s="106"/>
      <c r="N60" s="33" t="s">
        <v>103</v>
      </c>
      <c r="O60" s="48">
        <f t="shared" si="18"/>
        <v>1</v>
      </c>
      <c r="P60" s="48">
        <f t="shared" si="17"/>
        <v>1</v>
      </c>
      <c r="Q60" s="48">
        <f t="shared" si="17"/>
        <v>1</v>
      </c>
      <c r="R60" s="48">
        <f t="shared" si="17"/>
        <v>1</v>
      </c>
      <c r="S60" s="48">
        <f t="shared" si="17"/>
        <v>1</v>
      </c>
      <c r="T60" s="48">
        <f t="shared" si="17"/>
        <v>1</v>
      </c>
      <c r="U60" s="48">
        <f t="shared" si="17"/>
        <v>1</v>
      </c>
      <c r="V60" s="48">
        <f t="shared" si="17"/>
        <v>1</v>
      </c>
      <c r="W60" s="48">
        <f t="shared" si="17"/>
        <v>1</v>
      </c>
    </row>
    <row r="61" spans="1:23" ht="13.5" thickBot="1" x14ac:dyDescent="0.25">
      <c r="A61" s="93" t="s">
        <v>84</v>
      </c>
      <c r="B61" s="36" t="s">
        <v>3</v>
      </c>
      <c r="C61" s="28">
        <v>3834</v>
      </c>
      <c r="D61" s="28">
        <v>171</v>
      </c>
      <c r="E61" s="28">
        <v>1835</v>
      </c>
      <c r="F61" s="28">
        <v>3320</v>
      </c>
      <c r="G61" s="28">
        <v>2548</v>
      </c>
      <c r="H61" s="28">
        <v>3239</v>
      </c>
      <c r="I61" s="28">
        <v>83</v>
      </c>
      <c r="J61" s="28">
        <v>567</v>
      </c>
      <c r="K61" s="29">
        <v>15597</v>
      </c>
      <c r="L61" s="26"/>
      <c r="M61" s="93" t="s">
        <v>84</v>
      </c>
      <c r="N61" s="36" t="s">
        <v>3</v>
      </c>
      <c r="O61" s="47">
        <f>C61/C$64</f>
        <v>0.29574205492132061</v>
      </c>
      <c r="P61" s="47">
        <f t="shared" ref="P61:W64" si="19">D61/D$64</f>
        <v>0.16410748560460653</v>
      </c>
      <c r="Q61" s="47">
        <f t="shared" si="19"/>
        <v>0.30757626550452566</v>
      </c>
      <c r="R61" s="47">
        <f t="shared" si="19"/>
        <v>0.30929755915781626</v>
      </c>
      <c r="S61" s="47">
        <f t="shared" si="19"/>
        <v>0.32179843394796664</v>
      </c>
      <c r="T61" s="47">
        <f t="shared" si="19"/>
        <v>0.38532000951701167</v>
      </c>
      <c r="U61" s="47">
        <f t="shared" si="19"/>
        <v>0.27759197324414714</v>
      </c>
      <c r="V61" s="47">
        <f t="shared" si="19"/>
        <v>0.24189419795221842</v>
      </c>
      <c r="W61" s="49">
        <f t="shared" si="19"/>
        <v>0.31399351760513761</v>
      </c>
    </row>
    <row r="62" spans="1:23" ht="13.5" thickBot="1" x14ac:dyDescent="0.25">
      <c r="A62" s="105"/>
      <c r="B62" s="36" t="s">
        <v>5</v>
      </c>
      <c r="C62" s="28">
        <v>2680</v>
      </c>
      <c r="D62" s="28">
        <v>135</v>
      </c>
      <c r="E62" s="28">
        <v>1259</v>
      </c>
      <c r="F62" s="28">
        <v>2173</v>
      </c>
      <c r="G62" s="28">
        <v>1636</v>
      </c>
      <c r="H62" s="28">
        <v>1747</v>
      </c>
      <c r="I62" s="28">
        <v>49</v>
      </c>
      <c r="J62" s="28">
        <v>258</v>
      </c>
      <c r="K62" s="29">
        <v>9937</v>
      </c>
      <c r="L62" s="26"/>
      <c r="M62" s="105"/>
      <c r="N62" s="36" t="s">
        <v>5</v>
      </c>
      <c r="O62" s="47">
        <f t="shared" ref="O62:O64" si="20">C62/C$64</f>
        <v>0.20672631903733416</v>
      </c>
      <c r="P62" s="47">
        <f t="shared" si="19"/>
        <v>0.12955854126679461</v>
      </c>
      <c r="Q62" s="47">
        <f t="shared" si="19"/>
        <v>0.21102916526986257</v>
      </c>
      <c r="R62" s="47">
        <f t="shared" si="19"/>
        <v>0.2024408421837153</v>
      </c>
      <c r="S62" s="47">
        <f t="shared" si="19"/>
        <v>0.20661783278605708</v>
      </c>
      <c r="T62" s="47">
        <f t="shared" si="19"/>
        <v>0.20782774208898405</v>
      </c>
      <c r="U62" s="47">
        <f t="shared" si="19"/>
        <v>0.16387959866220736</v>
      </c>
      <c r="V62" s="47">
        <f t="shared" si="19"/>
        <v>0.11006825938566553</v>
      </c>
      <c r="W62" s="49">
        <f t="shared" si="19"/>
        <v>0.20004831598655204</v>
      </c>
    </row>
    <row r="63" spans="1:23" ht="13.5" thickBot="1" x14ac:dyDescent="0.25">
      <c r="A63" s="105"/>
      <c r="B63" s="36" t="s">
        <v>11</v>
      </c>
      <c r="C63" s="28">
        <v>6450</v>
      </c>
      <c r="D63" s="28">
        <v>736</v>
      </c>
      <c r="E63" s="28">
        <v>2872</v>
      </c>
      <c r="F63" s="28">
        <v>5241</v>
      </c>
      <c r="G63" s="28">
        <v>3734</v>
      </c>
      <c r="H63" s="28">
        <v>3420</v>
      </c>
      <c r="I63" s="28">
        <v>167</v>
      </c>
      <c r="J63" s="28">
        <v>1519</v>
      </c>
      <c r="K63" s="29">
        <v>24139</v>
      </c>
      <c r="L63" s="26"/>
      <c r="M63" s="105"/>
      <c r="N63" s="36" t="s">
        <v>11</v>
      </c>
      <c r="O63" s="47">
        <f t="shared" si="20"/>
        <v>0.49753162604134527</v>
      </c>
      <c r="P63" s="47">
        <f t="shared" si="19"/>
        <v>0.7063339731285988</v>
      </c>
      <c r="Q63" s="47">
        <f t="shared" si="19"/>
        <v>0.4813945692256118</v>
      </c>
      <c r="R63" s="47">
        <f t="shared" si="19"/>
        <v>0.48826159865846841</v>
      </c>
      <c r="S63" s="47">
        <f t="shared" si="19"/>
        <v>0.47158373326597625</v>
      </c>
      <c r="T63" s="47">
        <f t="shared" si="19"/>
        <v>0.4068522483940043</v>
      </c>
      <c r="U63" s="47">
        <f t="shared" si="19"/>
        <v>0.55852842809364545</v>
      </c>
      <c r="V63" s="47">
        <f t="shared" si="19"/>
        <v>0.648037542662116</v>
      </c>
      <c r="W63" s="49">
        <f t="shared" si="19"/>
        <v>0.48595816640831035</v>
      </c>
    </row>
    <row r="64" spans="1:23" ht="13.5" thickBot="1" x14ac:dyDescent="0.25">
      <c r="A64" s="106"/>
      <c r="B64" s="33" t="s">
        <v>103</v>
      </c>
      <c r="C64" s="34">
        <v>12964</v>
      </c>
      <c r="D64" s="34">
        <v>1042</v>
      </c>
      <c r="E64" s="34">
        <v>5966</v>
      </c>
      <c r="F64" s="34">
        <v>10734</v>
      </c>
      <c r="G64" s="34">
        <v>7918</v>
      </c>
      <c r="H64" s="34">
        <v>8406</v>
      </c>
      <c r="I64" s="34">
        <v>299</v>
      </c>
      <c r="J64" s="34">
        <v>2344</v>
      </c>
      <c r="K64" s="34">
        <v>49673</v>
      </c>
      <c r="L64" s="26"/>
      <c r="M64" s="106"/>
      <c r="N64" s="33" t="s">
        <v>103</v>
      </c>
      <c r="O64" s="48">
        <f t="shared" si="20"/>
        <v>1</v>
      </c>
      <c r="P64" s="48">
        <f t="shared" si="19"/>
        <v>1</v>
      </c>
      <c r="Q64" s="48">
        <f t="shared" si="19"/>
        <v>1</v>
      </c>
      <c r="R64" s="48">
        <f t="shared" si="19"/>
        <v>1</v>
      </c>
      <c r="S64" s="48">
        <f t="shared" si="19"/>
        <v>1</v>
      </c>
      <c r="T64" s="48">
        <f t="shared" si="19"/>
        <v>1</v>
      </c>
      <c r="U64" s="48">
        <f t="shared" si="19"/>
        <v>1</v>
      </c>
      <c r="V64" s="48">
        <f t="shared" si="19"/>
        <v>1</v>
      </c>
      <c r="W64" s="48">
        <f t="shared" si="19"/>
        <v>1</v>
      </c>
    </row>
    <row r="65" spans="1:23" ht="13.5" thickBot="1" x14ac:dyDescent="0.25">
      <c r="A65" s="93" t="s">
        <v>85</v>
      </c>
      <c r="B65" s="36" t="s">
        <v>3</v>
      </c>
      <c r="C65" s="28">
        <v>3803</v>
      </c>
      <c r="D65" s="28">
        <v>183</v>
      </c>
      <c r="E65" s="28">
        <v>1732</v>
      </c>
      <c r="F65" s="28">
        <v>3317</v>
      </c>
      <c r="G65" s="28">
        <v>2537</v>
      </c>
      <c r="H65" s="28">
        <v>3286</v>
      </c>
      <c r="I65" s="28">
        <v>114</v>
      </c>
      <c r="J65" s="28">
        <v>594</v>
      </c>
      <c r="K65" s="29">
        <v>15566</v>
      </c>
      <c r="L65" s="26"/>
      <c r="M65" s="93" t="s">
        <v>85</v>
      </c>
      <c r="N65" s="36" t="s">
        <v>3</v>
      </c>
      <c r="O65" s="47">
        <f>C65/C$67</f>
        <v>0.28904765524055637</v>
      </c>
      <c r="P65" s="47">
        <f t="shared" ref="P65:W67" si="21">D65/D$67</f>
        <v>0.1692876965772433</v>
      </c>
      <c r="Q65" s="47">
        <f t="shared" si="21"/>
        <v>0.28254486133768353</v>
      </c>
      <c r="R65" s="47">
        <f t="shared" si="21"/>
        <v>0.3028947128116154</v>
      </c>
      <c r="S65" s="47">
        <f t="shared" si="21"/>
        <v>0.32351440958939048</v>
      </c>
      <c r="T65" s="47">
        <f t="shared" si="21"/>
        <v>0.39058599786045406</v>
      </c>
      <c r="U65" s="47">
        <f t="shared" si="21"/>
        <v>0.3202247191011236</v>
      </c>
      <c r="V65" s="47">
        <f t="shared" si="21"/>
        <v>0.23185011709601874</v>
      </c>
      <c r="W65" s="49">
        <f t="shared" si="21"/>
        <v>0.30828646122157966</v>
      </c>
    </row>
    <row r="66" spans="1:23" ht="13.5" thickBot="1" x14ac:dyDescent="0.25">
      <c r="A66" s="105"/>
      <c r="B66" s="36" t="s">
        <v>11</v>
      </c>
      <c r="C66" s="28">
        <v>9354</v>
      </c>
      <c r="D66" s="28">
        <v>898</v>
      </c>
      <c r="E66" s="28">
        <v>4398</v>
      </c>
      <c r="F66" s="28">
        <v>7634</v>
      </c>
      <c r="G66" s="28">
        <v>5305</v>
      </c>
      <c r="H66" s="28">
        <v>5127</v>
      </c>
      <c r="I66" s="28">
        <v>242</v>
      </c>
      <c r="J66" s="28">
        <v>1968</v>
      </c>
      <c r="K66" s="29">
        <v>34926</v>
      </c>
      <c r="L66" s="26"/>
      <c r="M66" s="105"/>
      <c r="N66" s="36" t="s">
        <v>11</v>
      </c>
      <c r="O66" s="47">
        <f t="shared" ref="O66:O67" si="22">C66/C$67</f>
        <v>0.71095234475944369</v>
      </c>
      <c r="P66" s="47">
        <f t="shared" si="21"/>
        <v>0.8307123034227567</v>
      </c>
      <c r="Q66" s="47">
        <f t="shared" si="21"/>
        <v>0.71745513866231647</v>
      </c>
      <c r="R66" s="47">
        <f t="shared" si="21"/>
        <v>0.6971052871883846</v>
      </c>
      <c r="S66" s="47">
        <f t="shared" si="21"/>
        <v>0.67648559041060952</v>
      </c>
      <c r="T66" s="47">
        <f t="shared" si="21"/>
        <v>0.609414002139546</v>
      </c>
      <c r="U66" s="47">
        <f t="shared" si="21"/>
        <v>0.6797752808988764</v>
      </c>
      <c r="V66" s="47">
        <f t="shared" si="21"/>
        <v>0.76814988290398123</v>
      </c>
      <c r="W66" s="49">
        <f t="shared" si="21"/>
        <v>0.69171353877842034</v>
      </c>
    </row>
    <row r="67" spans="1:23" ht="13.5" thickBot="1" x14ac:dyDescent="0.25">
      <c r="A67" s="106"/>
      <c r="B67" s="33" t="s">
        <v>103</v>
      </c>
      <c r="C67" s="34">
        <v>13157</v>
      </c>
      <c r="D67" s="34">
        <v>1081</v>
      </c>
      <c r="E67" s="34">
        <v>6130</v>
      </c>
      <c r="F67" s="34">
        <v>10951</v>
      </c>
      <c r="G67" s="34">
        <v>7842</v>
      </c>
      <c r="H67" s="34">
        <v>8413</v>
      </c>
      <c r="I67" s="34">
        <v>356</v>
      </c>
      <c r="J67" s="34">
        <v>2562</v>
      </c>
      <c r="K67" s="34">
        <v>50492</v>
      </c>
      <c r="L67" s="26"/>
      <c r="M67" s="106"/>
      <c r="N67" s="33" t="s">
        <v>103</v>
      </c>
      <c r="O67" s="48">
        <f t="shared" si="22"/>
        <v>1</v>
      </c>
      <c r="P67" s="48">
        <f t="shared" si="21"/>
        <v>1</v>
      </c>
      <c r="Q67" s="48">
        <f t="shared" si="21"/>
        <v>1</v>
      </c>
      <c r="R67" s="48">
        <f t="shared" si="21"/>
        <v>1</v>
      </c>
      <c r="S67" s="48">
        <f t="shared" si="21"/>
        <v>1</v>
      </c>
      <c r="T67" s="48">
        <f t="shared" si="21"/>
        <v>1</v>
      </c>
      <c r="U67" s="48">
        <f t="shared" si="21"/>
        <v>1</v>
      </c>
      <c r="V67" s="48">
        <f t="shared" si="21"/>
        <v>1</v>
      </c>
      <c r="W67" s="48">
        <f t="shared" si="21"/>
        <v>1</v>
      </c>
    </row>
    <row r="68" spans="1:23" s="8" customFormat="1" x14ac:dyDescent="0.2">
      <c r="M68" s="42"/>
    </row>
    <row r="69" spans="1:23" ht="13.15" customHeight="1" x14ac:dyDescent="0.2">
      <c r="A69" s="46" t="s">
        <v>22</v>
      </c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23" x14ac:dyDescent="0.2">
      <c r="A70" s="46" t="s">
        <v>23</v>
      </c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23" x14ac:dyDescent="0.2">
      <c r="A71" s="46" t="s">
        <v>112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5" spans="1:23" ht="15" x14ac:dyDescent="0.2">
      <c r="A75" s="23" t="s">
        <v>3</v>
      </c>
      <c r="B75" s="8"/>
      <c r="C75" s="8"/>
      <c r="D75" s="8"/>
      <c r="E75" s="8"/>
      <c r="F75" s="8"/>
      <c r="G75" s="8"/>
    </row>
    <row r="76" spans="1:23" ht="13.5" thickBot="1" x14ac:dyDescent="0.25">
      <c r="A76" s="8"/>
      <c r="B76" s="8"/>
      <c r="C76" s="8"/>
      <c r="D76" s="8"/>
      <c r="E76" s="8"/>
      <c r="F76" s="8"/>
      <c r="G76" s="8"/>
    </row>
    <row r="77" spans="1:23" ht="34.5" thickBot="1" x14ac:dyDescent="0.25">
      <c r="A77" s="8"/>
      <c r="B77" s="43" t="s">
        <v>55</v>
      </c>
      <c r="C77" s="43" t="s">
        <v>114</v>
      </c>
      <c r="D77" s="43" t="s">
        <v>57</v>
      </c>
      <c r="E77" s="43" t="s">
        <v>58</v>
      </c>
      <c r="F77" s="43" t="s">
        <v>59</v>
      </c>
      <c r="G77" s="43" t="s">
        <v>60</v>
      </c>
      <c r="H77" s="43" t="s">
        <v>61</v>
      </c>
      <c r="I77" s="43" t="s">
        <v>111</v>
      </c>
      <c r="L77" s="42"/>
      <c r="M77"/>
    </row>
    <row r="78" spans="1:23" ht="13.5" thickBot="1" x14ac:dyDescent="0.25">
      <c r="A78" s="9" t="s">
        <v>16</v>
      </c>
      <c r="B78" s="3">
        <v>0.34849088157999525</v>
      </c>
      <c r="C78" s="3">
        <v>0.15903890160183065</v>
      </c>
      <c r="D78" s="3">
        <v>0.35389133627019087</v>
      </c>
      <c r="E78" s="3">
        <v>0.34297127639338026</v>
      </c>
      <c r="F78" s="3">
        <v>0.36664833654110529</v>
      </c>
      <c r="G78" s="3">
        <v>0.43657505285412262</v>
      </c>
      <c r="H78" s="3">
        <v>0.26106194690265488</v>
      </c>
      <c r="I78" s="3">
        <v>0.18620689655172415</v>
      </c>
      <c r="L78" s="42"/>
      <c r="M78"/>
    </row>
    <row r="79" spans="1:23" ht="13.5" thickBot="1" x14ac:dyDescent="0.25">
      <c r="A79" s="9" t="s">
        <v>17</v>
      </c>
      <c r="B79" s="3">
        <v>0.34085347200978894</v>
      </c>
      <c r="C79" s="3">
        <v>0.15084388185654007</v>
      </c>
      <c r="D79" s="3">
        <v>0.33495069650962594</v>
      </c>
      <c r="E79" s="3">
        <v>0.31850031850031851</v>
      </c>
      <c r="F79" s="3">
        <v>0.34876098072636685</v>
      </c>
      <c r="G79" s="3">
        <v>0.41252406296002719</v>
      </c>
      <c r="H79" s="3">
        <v>0.26694915254237289</v>
      </c>
      <c r="I79" s="3">
        <v>0.18662301216089802</v>
      </c>
      <c r="L79" s="42"/>
      <c r="M79"/>
    </row>
    <row r="80" spans="1:23" ht="13.5" thickBot="1" x14ac:dyDescent="0.25">
      <c r="A80" s="9" t="s">
        <v>18</v>
      </c>
      <c r="B80" s="3">
        <v>0.31614735111708886</v>
      </c>
      <c r="C80" s="3">
        <v>0.13717188823031329</v>
      </c>
      <c r="D80" s="3">
        <v>0.31754574811625402</v>
      </c>
      <c r="E80" s="3">
        <v>0.32837209302325582</v>
      </c>
      <c r="F80" s="3">
        <v>0.33819507748404742</v>
      </c>
      <c r="G80" s="3">
        <v>0.39469578783151327</v>
      </c>
      <c r="H80" s="3">
        <v>0.2673611111111111</v>
      </c>
      <c r="I80" s="3">
        <v>0.195446735395189</v>
      </c>
      <c r="L80" s="42"/>
      <c r="M80"/>
    </row>
    <row r="81" spans="1:13" ht="13.5" thickBot="1" x14ac:dyDescent="0.25">
      <c r="A81" s="9" t="s">
        <v>19</v>
      </c>
      <c r="B81" s="3">
        <v>0.30545098629724438</v>
      </c>
      <c r="C81" s="3">
        <v>0.12078882497945768</v>
      </c>
      <c r="D81" s="3">
        <v>0.30561364001930191</v>
      </c>
      <c r="E81" s="3">
        <v>0.30714351047288024</v>
      </c>
      <c r="F81" s="3">
        <v>0.33061744112030556</v>
      </c>
      <c r="G81" s="3">
        <v>0.38800725459079571</v>
      </c>
      <c r="H81" s="3">
        <v>0.28522336769759449</v>
      </c>
      <c r="I81" s="3">
        <v>0.20008250825082508</v>
      </c>
      <c r="L81" s="42"/>
      <c r="M81"/>
    </row>
    <row r="82" spans="1:13" ht="13.5" thickBot="1" x14ac:dyDescent="0.25">
      <c r="A82" s="9" t="s">
        <v>20</v>
      </c>
      <c r="B82" s="3">
        <v>0.29217623079335214</v>
      </c>
      <c r="C82" s="3">
        <v>0.15990990990990991</v>
      </c>
      <c r="D82" s="3">
        <v>0.29372718221042149</v>
      </c>
      <c r="E82" s="3">
        <v>0.29258976317799845</v>
      </c>
      <c r="F82" s="3">
        <v>0.31806451612903225</v>
      </c>
      <c r="G82" s="3">
        <v>0.37009345794392523</v>
      </c>
      <c r="H82" s="3">
        <v>0.26490066225165565</v>
      </c>
      <c r="I82" s="3">
        <v>0.21496881496881498</v>
      </c>
      <c r="L82" s="42"/>
      <c r="M82"/>
    </row>
    <row r="83" spans="1:13" ht="13.5" thickBot="1" x14ac:dyDescent="0.25">
      <c r="A83" s="9" t="s">
        <v>21</v>
      </c>
      <c r="B83" s="3">
        <v>0.29520722389442</v>
      </c>
      <c r="C83" s="3">
        <v>0.1744186046511628</v>
      </c>
      <c r="D83" s="3">
        <v>0.28978583196046126</v>
      </c>
      <c r="E83" s="3">
        <v>0.30912370644640652</v>
      </c>
      <c r="F83" s="3">
        <v>0.3116700715015322</v>
      </c>
      <c r="G83" s="3">
        <v>0.37698695136417554</v>
      </c>
      <c r="H83" s="3">
        <v>0.26769230769230767</v>
      </c>
      <c r="I83" s="3">
        <v>0.24693176239567993</v>
      </c>
      <c r="L83" s="42"/>
      <c r="M83"/>
    </row>
    <row r="84" spans="1:13" ht="13.5" thickBot="1" x14ac:dyDescent="0.25">
      <c r="A84" s="9" t="s">
        <v>84</v>
      </c>
      <c r="B84" s="3">
        <v>0.29574205492132061</v>
      </c>
      <c r="C84" s="3">
        <v>0.16410748560460653</v>
      </c>
      <c r="D84" s="3">
        <v>0.30757626550452566</v>
      </c>
      <c r="E84" s="3">
        <v>0.30929755915781626</v>
      </c>
      <c r="F84" s="3">
        <v>0.32179843394796664</v>
      </c>
      <c r="G84" s="3">
        <v>0.38532000951701167</v>
      </c>
      <c r="H84" s="3">
        <v>0.27759197324414714</v>
      </c>
      <c r="I84" s="3">
        <v>0.24189419795221842</v>
      </c>
      <c r="L84" s="42"/>
      <c r="M84"/>
    </row>
    <row r="85" spans="1:13" ht="13.5" thickBot="1" x14ac:dyDescent="0.25">
      <c r="A85" s="9" t="s">
        <v>85</v>
      </c>
      <c r="B85" s="3">
        <v>0.28904765524055637</v>
      </c>
      <c r="C85" s="3">
        <v>0.1692876965772433</v>
      </c>
      <c r="D85" s="3">
        <v>0.28254486133768353</v>
      </c>
      <c r="E85" s="3">
        <v>0.3028947128116154</v>
      </c>
      <c r="F85" s="3">
        <v>0.32351440958939048</v>
      </c>
      <c r="G85" s="3">
        <v>0.39058599786045406</v>
      </c>
      <c r="H85" s="3">
        <v>0.3202247191011236</v>
      </c>
      <c r="I85" s="3">
        <v>0.23185011709601874</v>
      </c>
      <c r="L85" s="42"/>
      <c r="M85"/>
    </row>
    <row r="86" spans="1:13" x14ac:dyDescent="0.2">
      <c r="A86" s="8"/>
      <c r="B86" s="8"/>
      <c r="C86" s="8"/>
      <c r="D86" s="8"/>
      <c r="E86" s="8"/>
      <c r="F86" s="8"/>
      <c r="G86" s="8"/>
    </row>
    <row r="87" spans="1:13" x14ac:dyDescent="0.2">
      <c r="A87" s="8"/>
      <c r="B87" s="8"/>
      <c r="C87" s="8"/>
      <c r="D87" s="8"/>
      <c r="E87" s="8"/>
      <c r="F87" s="8"/>
      <c r="G87" s="8"/>
    </row>
    <row r="88" spans="1:13" x14ac:dyDescent="0.2">
      <c r="A88" s="8"/>
      <c r="B88" s="8"/>
      <c r="C88" s="8"/>
      <c r="D88" s="8"/>
      <c r="E88" s="8"/>
      <c r="F88" s="8"/>
      <c r="G88" s="8"/>
    </row>
    <row r="89" spans="1:13" x14ac:dyDescent="0.2">
      <c r="A89" s="8"/>
      <c r="B89" s="8"/>
      <c r="C89" s="8"/>
      <c r="D89" s="8"/>
      <c r="E89" s="8"/>
      <c r="F89" s="8"/>
      <c r="G89" s="8"/>
    </row>
    <row r="90" spans="1:13" ht="15" x14ac:dyDescent="0.2">
      <c r="A90" s="23" t="s">
        <v>2</v>
      </c>
      <c r="B90" s="8"/>
      <c r="C90" s="8"/>
      <c r="D90" s="8"/>
      <c r="E90" s="8"/>
      <c r="F90" s="8"/>
      <c r="G90" s="8"/>
    </row>
    <row r="91" spans="1:13" ht="13.5" thickBot="1" x14ac:dyDescent="0.25">
      <c r="A91" s="8"/>
      <c r="B91" s="8"/>
      <c r="C91" s="8"/>
      <c r="D91" s="8"/>
      <c r="E91" s="8"/>
      <c r="F91" s="8"/>
      <c r="G91" s="8"/>
    </row>
    <row r="92" spans="1:13" ht="34.5" thickBot="1" x14ac:dyDescent="0.25">
      <c r="A92" s="8"/>
      <c r="B92" s="43" t="s">
        <v>55</v>
      </c>
      <c r="C92" s="43" t="s">
        <v>114</v>
      </c>
      <c r="D92" s="43" t="s">
        <v>57</v>
      </c>
      <c r="E92" s="43" t="s">
        <v>58</v>
      </c>
      <c r="F92" s="43" t="s">
        <v>59</v>
      </c>
      <c r="G92" s="43" t="s">
        <v>60</v>
      </c>
      <c r="H92" s="43" t="s">
        <v>61</v>
      </c>
      <c r="I92" s="43" t="s">
        <v>111</v>
      </c>
      <c r="L92" s="42"/>
      <c r="M92"/>
    </row>
    <row r="93" spans="1:13" ht="13.5" thickBot="1" x14ac:dyDescent="0.25">
      <c r="A93" s="9" t="s">
        <v>16</v>
      </c>
      <c r="B93" s="3">
        <f>SUM(O16:O18)</f>
        <v>0.63319264155451149</v>
      </c>
      <c r="C93" s="3">
        <f t="shared" ref="C93:I93" si="23">SUM(P16:P18)</f>
        <v>0.3398169336384439</v>
      </c>
      <c r="D93" s="3">
        <f t="shared" si="23"/>
        <v>0.64969815630608574</v>
      </c>
      <c r="E93" s="3">
        <f t="shared" si="23"/>
        <v>0.62611755754232457</v>
      </c>
      <c r="F93" s="3">
        <f t="shared" si="23"/>
        <v>0.67115754742919986</v>
      </c>
      <c r="G93" s="3">
        <f t="shared" si="23"/>
        <v>0.71024195442800098</v>
      </c>
      <c r="H93" s="3">
        <f t="shared" si="23"/>
        <v>0.52212389380530977</v>
      </c>
      <c r="I93" s="3">
        <f t="shared" si="23"/>
        <v>0.31299734748010616</v>
      </c>
      <c r="L93" s="42"/>
      <c r="M93"/>
    </row>
    <row r="94" spans="1:13" ht="13.5" thickBot="1" x14ac:dyDescent="0.25">
      <c r="A94" s="9" t="s">
        <v>17</v>
      </c>
      <c r="B94" s="3">
        <f>SUM(O26:O28)</f>
        <v>0.61440807586417867</v>
      </c>
      <c r="C94" s="3">
        <f t="shared" ref="C94:I94" si="24">SUM(P26:P28)</f>
        <v>0.30801687763713081</v>
      </c>
      <c r="D94" s="3">
        <f t="shared" si="24"/>
        <v>0.62623258725935216</v>
      </c>
      <c r="E94" s="3">
        <f t="shared" si="24"/>
        <v>0.60851760851760861</v>
      </c>
      <c r="F94" s="3">
        <f t="shared" si="24"/>
        <v>0.65058345352038804</v>
      </c>
      <c r="G94" s="3">
        <f t="shared" si="24"/>
        <v>0.69029554976786323</v>
      </c>
      <c r="H94" s="3">
        <f t="shared" si="24"/>
        <v>0.56355932203389836</v>
      </c>
      <c r="I94" s="3">
        <f t="shared" si="24"/>
        <v>0.31337698783910195</v>
      </c>
      <c r="L94" s="42"/>
      <c r="M94"/>
    </row>
    <row r="95" spans="1:13" ht="13.5" thickBot="1" x14ac:dyDescent="0.25">
      <c r="A95" s="9" t="s">
        <v>18</v>
      </c>
      <c r="B95" s="3">
        <f>SUM(O35:O37)</f>
        <v>0.600313830979601</v>
      </c>
      <c r="C95" s="3">
        <f t="shared" ref="C95:I95" si="25">SUM(P35:P37)</f>
        <v>0.25656223539373413</v>
      </c>
      <c r="D95" s="3">
        <f t="shared" si="25"/>
        <v>0.62432723358449949</v>
      </c>
      <c r="E95" s="3">
        <f t="shared" si="25"/>
        <v>0.62697674418604654</v>
      </c>
      <c r="F95" s="3">
        <f t="shared" si="25"/>
        <v>0.64318270608152106</v>
      </c>
      <c r="G95" s="3">
        <f t="shared" si="25"/>
        <v>0.68074437263204812</v>
      </c>
      <c r="H95" s="3">
        <f t="shared" si="25"/>
        <v>0.53125</v>
      </c>
      <c r="I95" s="3">
        <f t="shared" si="25"/>
        <v>0.32431271477663232</v>
      </c>
      <c r="L95" s="42"/>
      <c r="M95"/>
    </row>
    <row r="96" spans="1:13" ht="13.5" thickBot="1" x14ac:dyDescent="0.25">
      <c r="A96" s="9" t="s">
        <v>19</v>
      </c>
      <c r="B96" s="3">
        <f>SUM(O43:O45)</f>
        <v>0.59644631832555339</v>
      </c>
      <c r="C96" s="3">
        <f t="shared" ref="C96:I96" si="26">SUM(P43:P45)</f>
        <v>0.26622843056696793</v>
      </c>
      <c r="D96" s="3">
        <f t="shared" si="26"/>
        <v>0.61540936142834168</v>
      </c>
      <c r="E96" s="3">
        <f t="shared" si="26"/>
        <v>0.61968352693679685</v>
      </c>
      <c r="F96" s="3">
        <f t="shared" si="26"/>
        <v>0.64022915340547415</v>
      </c>
      <c r="G96" s="3">
        <f t="shared" si="26"/>
        <v>0.67909771026978005</v>
      </c>
      <c r="H96" s="3">
        <f t="shared" si="26"/>
        <v>0.51890034364261162</v>
      </c>
      <c r="I96" s="3">
        <f t="shared" si="26"/>
        <v>0.34653465346534651</v>
      </c>
      <c r="L96" s="42"/>
      <c r="M96"/>
    </row>
    <row r="97" spans="1:13" ht="13.5" thickBot="1" x14ac:dyDescent="0.25">
      <c r="A97" s="9" t="s">
        <v>20</v>
      </c>
      <c r="B97" s="3">
        <f>SUM(O50:O52)</f>
        <v>0.60787080589526499</v>
      </c>
      <c r="C97" s="3">
        <f t="shared" ref="C97:I97" si="27">SUM(P50:P52)</f>
        <v>0.37049549549549554</v>
      </c>
      <c r="D97" s="3">
        <f t="shared" si="27"/>
        <v>0.60969133753733817</v>
      </c>
      <c r="E97" s="3">
        <f t="shared" si="27"/>
        <v>0.61525974025974017</v>
      </c>
      <c r="F97" s="3">
        <f t="shared" si="27"/>
        <v>0.63367741935483868</v>
      </c>
      <c r="G97" s="3">
        <f t="shared" si="27"/>
        <v>0.67815420560747652</v>
      </c>
      <c r="H97" s="3">
        <f t="shared" si="27"/>
        <v>0.58278145695364236</v>
      </c>
      <c r="I97" s="3">
        <f t="shared" si="27"/>
        <v>0.38461538461538464</v>
      </c>
      <c r="L97" s="42"/>
      <c r="M97"/>
    </row>
    <row r="98" spans="1:13" ht="13.5" thickBot="1" x14ac:dyDescent="0.25">
      <c r="A98" s="9" t="s">
        <v>21</v>
      </c>
      <c r="B98" s="3">
        <f>SUM(O56:O58)</f>
        <v>0.61241028015744381</v>
      </c>
      <c r="C98" s="3">
        <f t="shared" ref="C98:I98" si="28">SUM(P56:P58)</f>
        <v>0.39050387596899222</v>
      </c>
      <c r="D98" s="3">
        <f t="shared" si="28"/>
        <v>0.61680395387149911</v>
      </c>
      <c r="E98" s="3">
        <f t="shared" si="28"/>
        <v>0.61815247317953093</v>
      </c>
      <c r="F98" s="3">
        <f t="shared" si="28"/>
        <v>0.64083248212461696</v>
      </c>
      <c r="G98" s="3">
        <f t="shared" si="28"/>
        <v>0.68244365361803083</v>
      </c>
      <c r="H98" s="3">
        <f t="shared" si="28"/>
        <v>0.59692307692307689</v>
      </c>
      <c r="I98" s="3">
        <f t="shared" si="28"/>
        <v>0.42268041237113402</v>
      </c>
      <c r="L98" s="42"/>
      <c r="M98"/>
    </row>
  </sheetData>
  <mergeCells count="18">
    <mergeCell ref="M56:M60"/>
    <mergeCell ref="M61:M64"/>
    <mergeCell ref="M65:M67"/>
    <mergeCell ref="M15:N15"/>
    <mergeCell ref="M16:M25"/>
    <mergeCell ref="M26:M34"/>
    <mergeCell ref="M35:M42"/>
    <mergeCell ref="M43:M49"/>
    <mergeCell ref="M50:M55"/>
    <mergeCell ref="A56:A60"/>
    <mergeCell ref="A61:A64"/>
    <mergeCell ref="A65:A67"/>
    <mergeCell ref="A15:B15"/>
    <mergeCell ref="A16:A25"/>
    <mergeCell ref="A26:A34"/>
    <mergeCell ref="A35:A42"/>
    <mergeCell ref="A43:A49"/>
    <mergeCell ref="A50:A55"/>
  </mergeCells>
  <pageMargins left="0.7" right="0.7" top="0.75" bottom="0.75" header="0.3" footer="0.3"/>
  <pageSetup paperSize="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"/>
  <sheetViews>
    <sheetView workbookViewId="0"/>
  </sheetViews>
  <sheetFormatPr defaultRowHeight="12.75" customHeight="1" x14ac:dyDescent="0.2"/>
  <sheetData>
    <row r="1" spans="1:11" ht="12.75" customHeight="1" x14ac:dyDescent="0.2"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</row>
    <row r="2" spans="1:11" ht="12.75" customHeight="1" x14ac:dyDescent="0.2">
      <c r="A2" t="s">
        <v>55</v>
      </c>
      <c r="C2">
        <v>0.37334299999999998</v>
      </c>
      <c r="D2">
        <v>0.36749700000000002</v>
      </c>
      <c r="E2">
        <v>0.35389900000000002</v>
      </c>
      <c r="F2">
        <v>0.35517399999999999</v>
      </c>
      <c r="G2">
        <v>0.34808099999999997</v>
      </c>
      <c r="H2">
        <v>0.32356499999999999</v>
      </c>
      <c r="I2">
        <v>0.31190000000000001</v>
      </c>
      <c r="J2">
        <v>0.29089100000000001</v>
      </c>
      <c r="K2">
        <v>0.29393799999999998</v>
      </c>
    </row>
    <row r="3" spans="1:11" ht="12.75" customHeight="1" x14ac:dyDescent="0.2">
      <c r="A3" t="s">
        <v>56</v>
      </c>
      <c r="C3">
        <v>0.225962</v>
      </c>
      <c r="D3">
        <v>0.205564</v>
      </c>
      <c r="E3">
        <v>0.20108699999999999</v>
      </c>
      <c r="F3">
        <v>0.208145</v>
      </c>
      <c r="G3">
        <v>0.213115</v>
      </c>
      <c r="H3">
        <v>0.20996000000000001</v>
      </c>
      <c r="I3">
        <v>0.17360300000000001</v>
      </c>
      <c r="J3">
        <v>0.15923599999999999</v>
      </c>
      <c r="K3">
        <v>0.179702</v>
      </c>
    </row>
    <row r="4" spans="1:11" ht="12.75" customHeight="1" x14ac:dyDescent="0.2">
      <c r="A4" t="s">
        <v>57</v>
      </c>
      <c r="C4">
        <v>0.37922800000000001</v>
      </c>
      <c r="D4">
        <v>0.36170600000000003</v>
      </c>
      <c r="E4">
        <v>0.34682499999999999</v>
      </c>
      <c r="F4">
        <v>0.359761</v>
      </c>
      <c r="G4">
        <v>0.34044200000000002</v>
      </c>
      <c r="H4">
        <v>0.31970300000000001</v>
      </c>
      <c r="I4">
        <v>0.30760500000000002</v>
      </c>
      <c r="J4">
        <v>0.29271900000000001</v>
      </c>
      <c r="K4">
        <v>0.290016</v>
      </c>
    </row>
    <row r="5" spans="1:11" ht="12.75" customHeight="1" x14ac:dyDescent="0.2">
      <c r="A5" t="s">
        <v>58</v>
      </c>
      <c r="C5">
        <v>0.390262</v>
      </c>
      <c r="D5">
        <v>0.37938100000000002</v>
      </c>
      <c r="E5">
        <v>0.34762300000000002</v>
      </c>
      <c r="F5">
        <v>0.35746899999999998</v>
      </c>
      <c r="G5">
        <v>0.33547399999999999</v>
      </c>
      <c r="H5">
        <v>0.33012200000000003</v>
      </c>
      <c r="I5">
        <v>0.30918600000000002</v>
      </c>
      <c r="J5">
        <v>0.29098600000000002</v>
      </c>
      <c r="K5">
        <v>0.30893900000000002</v>
      </c>
    </row>
    <row r="6" spans="1:11" ht="12.75" customHeight="1" x14ac:dyDescent="0.2">
      <c r="A6" t="s">
        <v>59</v>
      </c>
      <c r="C6">
        <v>0.39988400000000002</v>
      </c>
      <c r="D6">
        <v>0.39710499999999999</v>
      </c>
      <c r="E6">
        <v>0.37006800000000001</v>
      </c>
      <c r="F6">
        <v>0.370726</v>
      </c>
      <c r="G6">
        <v>0.353074</v>
      </c>
      <c r="H6">
        <v>0.34087000000000001</v>
      </c>
      <c r="I6">
        <v>0.33354699999999998</v>
      </c>
      <c r="J6">
        <v>0.31742199999999998</v>
      </c>
      <c r="K6">
        <v>0.309332</v>
      </c>
    </row>
    <row r="7" spans="1:11" ht="12.75" customHeight="1" x14ac:dyDescent="0.2">
      <c r="A7" t="s">
        <v>60</v>
      </c>
      <c r="C7">
        <v>0.47584700000000002</v>
      </c>
      <c r="D7">
        <v>0.45254</v>
      </c>
      <c r="E7">
        <v>0.43917600000000001</v>
      </c>
      <c r="F7">
        <v>0.43757400000000002</v>
      </c>
      <c r="G7">
        <v>0.41379700000000003</v>
      </c>
      <c r="H7">
        <v>0.39601999999999998</v>
      </c>
      <c r="I7">
        <v>0.38844800000000002</v>
      </c>
      <c r="J7">
        <v>0.37061100000000002</v>
      </c>
      <c r="K7">
        <v>0.376164</v>
      </c>
    </row>
    <row r="8" spans="1:11" ht="12.75" customHeight="1" x14ac:dyDescent="0.2">
      <c r="A8" t="s">
        <v>61</v>
      </c>
      <c r="C8">
        <v>0.301205</v>
      </c>
      <c r="D8">
        <v>0.294821</v>
      </c>
      <c r="E8">
        <v>0.32377099999999998</v>
      </c>
      <c r="F8">
        <v>0.26940599999999998</v>
      </c>
      <c r="G8">
        <v>0.29577500000000001</v>
      </c>
      <c r="H8">
        <v>0.28000000000000003</v>
      </c>
      <c r="I8">
        <v>0.30483300000000002</v>
      </c>
      <c r="J8">
        <v>0.28136899999999998</v>
      </c>
      <c r="K8">
        <v>0.29670299999999999</v>
      </c>
    </row>
    <row r="9" spans="1:11" ht="12.75" customHeight="1" x14ac:dyDescent="0.2">
      <c r="A9" t="s">
        <v>62</v>
      </c>
      <c r="C9">
        <v>0.26086999999999999</v>
      </c>
      <c r="D9">
        <v>0.22280900000000001</v>
      </c>
      <c r="E9">
        <v>0.24748000000000001</v>
      </c>
      <c r="F9">
        <v>0.213726</v>
      </c>
      <c r="G9">
        <v>0.234538</v>
      </c>
      <c r="H9">
        <v>0.24464</v>
      </c>
      <c r="I9">
        <v>0.24176400000000001</v>
      </c>
      <c r="J9">
        <v>0.21141699999999999</v>
      </c>
      <c r="K9">
        <v>0.24757299999999999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C9D81-D8D7-4CC5-BAED-7CAB41FCB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4E867-024F-4EA8-897B-0E28BB7D3D6E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sharepoint/v3/field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6ffceed-4e85-47c5-aca9-bfee952fba4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56B4A1-511D-47F8-87B7-7ACA306D4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Tabel 1 Aantal</vt:lpstr>
      <vt:lpstr>Tabel 2 PBA vs ABA</vt:lpstr>
      <vt:lpstr>Tabel 3 PBA vs ABA  </vt:lpstr>
      <vt:lpstr>Tabel 4 HS vs Univ</vt:lpstr>
      <vt:lpstr>Tabel 5 Onderwijsvorm</vt:lpstr>
      <vt:lpstr>data_SO_6_1</vt:lpstr>
      <vt:lpstr>data_SO_6_2</vt:lpstr>
      <vt:lpstr>Tabel 6 Provincie</vt:lpstr>
      <vt:lpstr>data_Provincie_7_1</vt:lpstr>
      <vt:lpstr>data_Provincie_7_2</vt:lpstr>
      <vt:lpstr>Tabel 7 Drop out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Vos, Pieter 1F2B</dc:creator>
  <cp:lastModifiedBy>Tytgat, Caroline</cp:lastModifiedBy>
  <cp:lastPrinted>2019-04-30T13:01:52Z</cp:lastPrinted>
  <dcterms:created xsi:type="dcterms:W3CDTF">2018-01-15T17:01:47Z</dcterms:created>
  <dcterms:modified xsi:type="dcterms:W3CDTF">2019-05-07T10:02:32Z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