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8_{A24B8257-DA9C-46AF-A81A-5841C81F1372}" xr6:coauthVersionLast="31" xr6:coauthVersionMax="31" xr10:uidLastSave="{00000000-0000-0000-0000-000000000000}"/>
  <bookViews>
    <workbookView xWindow="0" yWindow="0" windowWidth="23040" windowHeight="9075" activeTab="4" xr2:uid="{00000000-000D-0000-FFFF-FFFF00000000}"/>
  </bookViews>
  <sheets>
    <sheet name="2013-2014" sheetId="1" r:id="rId1"/>
    <sheet name="2014-2015" sheetId="2" r:id="rId2"/>
    <sheet name="2015-2016" sheetId="3" r:id="rId3"/>
    <sheet name="2016-2017" sheetId="4" r:id="rId4"/>
    <sheet name="2017-2018" sheetId="5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H14" i="5"/>
  <c r="G14" i="5"/>
  <c r="F14" i="5"/>
  <c r="D14" i="5"/>
  <c r="E14" i="5" s="1"/>
  <c r="C14" i="5"/>
  <c r="J12" i="5"/>
  <c r="K12" i="5" s="1"/>
  <c r="I12" i="5"/>
  <c r="H12" i="5"/>
  <c r="E12" i="5"/>
  <c r="J11" i="5"/>
  <c r="K11" i="5" s="1"/>
  <c r="I11" i="5"/>
  <c r="H11" i="5"/>
  <c r="E11" i="5"/>
  <c r="K10" i="5"/>
  <c r="J10" i="5"/>
  <c r="I10" i="5"/>
  <c r="H10" i="5"/>
  <c r="E10" i="5"/>
  <c r="J9" i="5"/>
  <c r="K9" i="5" s="1"/>
  <c r="I9" i="5"/>
  <c r="H9" i="5"/>
  <c r="E9" i="5"/>
  <c r="J8" i="5"/>
  <c r="J14" i="5" s="1"/>
  <c r="I8" i="5"/>
  <c r="I14" i="5" s="1"/>
  <c r="H8" i="5"/>
  <c r="E8" i="5"/>
  <c r="H14" i="4"/>
  <c r="G14" i="4"/>
  <c r="F14" i="4"/>
  <c r="D14" i="4"/>
  <c r="E14" i="4" s="1"/>
  <c r="C14" i="4"/>
  <c r="J12" i="4"/>
  <c r="I12" i="4"/>
  <c r="K12" i="4" s="1"/>
  <c r="H12" i="4"/>
  <c r="E12" i="4"/>
  <c r="J11" i="4"/>
  <c r="K11" i="4" s="1"/>
  <c r="I11" i="4"/>
  <c r="H11" i="4"/>
  <c r="E11" i="4"/>
  <c r="K10" i="4"/>
  <c r="J10" i="4"/>
  <c r="I10" i="4"/>
  <c r="H10" i="4"/>
  <c r="E10" i="4"/>
  <c r="K9" i="4"/>
  <c r="J9" i="4"/>
  <c r="I9" i="4"/>
  <c r="H9" i="4"/>
  <c r="E9" i="4"/>
  <c r="J8" i="4"/>
  <c r="J14" i="4" s="1"/>
  <c r="I8" i="4"/>
  <c r="K8" i="4" s="1"/>
  <c r="H8" i="4"/>
  <c r="E8" i="4"/>
  <c r="H14" i="3"/>
  <c r="G14" i="3"/>
  <c r="F14" i="3"/>
  <c r="D14" i="3"/>
  <c r="E14" i="3" s="1"/>
  <c r="C14" i="3"/>
  <c r="J12" i="3"/>
  <c r="K12" i="3" s="1"/>
  <c r="I12" i="3"/>
  <c r="H12" i="3"/>
  <c r="E12" i="3"/>
  <c r="J11" i="3"/>
  <c r="K11" i="3" s="1"/>
  <c r="I11" i="3"/>
  <c r="H11" i="3"/>
  <c r="E11" i="3"/>
  <c r="K10" i="3"/>
  <c r="J10" i="3"/>
  <c r="I10" i="3"/>
  <c r="H10" i="3"/>
  <c r="E10" i="3"/>
  <c r="J9" i="3"/>
  <c r="K9" i="3" s="1"/>
  <c r="I9" i="3"/>
  <c r="H9" i="3"/>
  <c r="E9" i="3"/>
  <c r="J8" i="3"/>
  <c r="J14" i="3" s="1"/>
  <c r="I8" i="3"/>
  <c r="K8" i="3" s="1"/>
  <c r="H8" i="3"/>
  <c r="E8" i="3"/>
  <c r="H14" i="2"/>
  <c r="G14" i="2"/>
  <c r="F14" i="2"/>
  <c r="D14" i="2"/>
  <c r="E14" i="2" s="1"/>
  <c r="C14" i="2"/>
  <c r="J12" i="2"/>
  <c r="K12" i="2" s="1"/>
  <c r="I12" i="2"/>
  <c r="H12" i="2"/>
  <c r="E12" i="2"/>
  <c r="J11" i="2"/>
  <c r="K11" i="2" s="1"/>
  <c r="I11" i="2"/>
  <c r="H11" i="2"/>
  <c r="E11" i="2"/>
  <c r="K10" i="2"/>
  <c r="J10" i="2"/>
  <c r="I10" i="2"/>
  <c r="H10" i="2"/>
  <c r="E10" i="2"/>
  <c r="J9" i="2"/>
  <c r="K9" i="2" s="1"/>
  <c r="I9" i="2"/>
  <c r="H9" i="2"/>
  <c r="E9" i="2"/>
  <c r="J8" i="2"/>
  <c r="J14" i="2" s="1"/>
  <c r="I8" i="2"/>
  <c r="I14" i="2" s="1"/>
  <c r="H8" i="2"/>
  <c r="E8" i="2"/>
  <c r="H14" i="1"/>
  <c r="G14" i="1"/>
  <c r="F14" i="1"/>
  <c r="D14" i="1"/>
  <c r="C14" i="1"/>
  <c r="J12" i="1"/>
  <c r="K12" i="1" s="1"/>
  <c r="I12" i="1"/>
  <c r="H12" i="1"/>
  <c r="E12" i="1"/>
  <c r="J11" i="1"/>
  <c r="K11" i="1" s="1"/>
  <c r="I11" i="1"/>
  <c r="H11" i="1"/>
  <c r="E11" i="1"/>
  <c r="K10" i="1"/>
  <c r="J10" i="1"/>
  <c r="I10" i="1"/>
  <c r="H10" i="1"/>
  <c r="E10" i="1"/>
  <c r="J9" i="1"/>
  <c r="K9" i="1" s="1"/>
  <c r="I9" i="1"/>
  <c r="H9" i="1"/>
  <c r="E9" i="1"/>
  <c r="J8" i="1"/>
  <c r="J14" i="1" s="1"/>
  <c r="I8" i="1"/>
  <c r="I14" i="1" s="1"/>
  <c r="H8" i="1"/>
  <c r="E8" i="1"/>
  <c r="K14" i="5" l="1"/>
  <c r="K8" i="5"/>
  <c r="I14" i="4"/>
  <c r="K14" i="4" s="1"/>
  <c r="K14" i="3"/>
  <c r="I14" i="3"/>
  <c r="K14" i="2"/>
  <c r="K8" i="2"/>
  <c r="K14" i="1"/>
  <c r="K8" i="1"/>
</calcChain>
</file>

<file path=xl/sharedStrings.xml><?xml version="1.0" encoding="utf-8"?>
<sst xmlns="http://schemas.openxmlformats.org/spreadsheetml/2006/main" count="85" uniqueCount="22">
  <si>
    <t>Aantal leerlingen BuBaO</t>
  </si>
  <si>
    <t>Aantal leerlingen BubaO op CV</t>
  </si>
  <si>
    <t>Aandeel BuBaO op CV</t>
  </si>
  <si>
    <t>Aantal leerlingen BuSO</t>
  </si>
  <si>
    <t>Aantal leerlingen BuSO op CV</t>
  </si>
  <si>
    <t>Aandeel BuSO op CV</t>
  </si>
  <si>
    <t>Aantal leerlingen BuO</t>
  </si>
  <si>
    <t>Aantal leerlingen BuO op CV</t>
  </si>
  <si>
    <t>Aandeel     BuO op CV</t>
  </si>
  <si>
    <t>Antwerpen</t>
  </si>
  <si>
    <t>Limburg</t>
  </si>
  <si>
    <t>Oost-Vlaanderen</t>
  </si>
  <si>
    <t>Vlaams-Brabant</t>
  </si>
  <si>
    <t>West-Vlaanderen</t>
  </si>
  <si>
    <t>Totaal</t>
  </si>
  <si>
    <t>Aandeel leerlingen in het buitengewoon onderwijs dat deelneemt aan collectief leerlingenvervoer (CV), opgesplitst per provincie, voor het schooljaar 2013-2014</t>
  </si>
  <si>
    <t>Aandeel leerlingen in het buitengewoon onderwijs dat deelneemt aan collectief leerlingenvervoer (CV), opgesplitst per provincie, voor het schooljaar 2014-2015</t>
  </si>
  <si>
    <t>Aandeel leerlingen in het buitengewoon onderwijs dat deelneemt aan collectief leerlingenvervoer (CV), opgesplitst per provincie, voor het schooljaar 2015-2016</t>
  </si>
  <si>
    <t>Aandeel leerlingen in het buitengewoon onderwijs dat deelneemt aan collectief leerlingenvervoer (CV), opgesplitst per provincie, voor het schooljaar 2016-2017</t>
  </si>
  <si>
    <t>Aandeel leerlingen in het buitengewoon onderwijs dat deelneemt aan collectief leerlingenvervoer (CV), opgesplitst per provincie, voor het schooljaar 2017-2018</t>
  </si>
  <si>
    <t>Bron: De Lijn, ontvangen op 9 + 10/01/2019.</t>
  </si>
  <si>
    <t>Bron: De Lijn, ontvangen op  9 + 10/01/2019.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</si>
</sst>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3" fontId="1" fillId="0" borderId="1" xfId="0" applyNumberFormat="1" applyFont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9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 wrapText="1"/>
    </xf>
    <xf numFmtId="9" fontId="1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3" fillId="0" borderId="0" xfId="0" applyFont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workbookViewId="0">
      <selection activeCell="A2" sqref="A2"/>
    </sheetView>
  </sheetViews>
  <sheetFormatPr defaultRowHeight="15" x14ac:dyDescent="0.25"/>
  <cols>
    <col min="2" max="2" width="19.28515625" bestFit="1" customWidth="1"/>
    <col min="3" max="4" width="18.85546875" customWidth="1"/>
    <col min="5" max="5" width="9.7109375" customWidth="1"/>
    <col min="6" max="7" width="18.85546875" customWidth="1"/>
    <col min="8" max="8" width="9.7109375" customWidth="1"/>
    <col min="9" max="10" width="18.85546875" customWidth="1"/>
    <col min="11" max="11" width="9.7109375" customWidth="1"/>
  </cols>
  <sheetData>
    <row r="1" spans="1:11" ht="17.25" x14ac:dyDescent="0.3">
      <c r="A1" s="15" t="s">
        <v>15</v>
      </c>
    </row>
    <row r="2" spans="1:11" x14ac:dyDescent="0.25">
      <c r="A2" s="16" t="s">
        <v>21</v>
      </c>
    </row>
    <row r="7" spans="1:11" ht="39" x14ac:dyDescent="0.25">
      <c r="B7" s="1"/>
      <c r="C7" s="2" t="s">
        <v>0</v>
      </c>
      <c r="D7" s="2" t="s">
        <v>1</v>
      </c>
      <c r="E7" s="3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3" t="s">
        <v>8</v>
      </c>
    </row>
    <row r="8" spans="1:11" x14ac:dyDescent="0.25">
      <c r="B8" s="4" t="s">
        <v>9</v>
      </c>
      <c r="C8" s="5">
        <v>8470</v>
      </c>
      <c r="D8" s="5">
        <v>7774</v>
      </c>
      <c r="E8" s="6">
        <f>D8/C8</f>
        <v>0.91782762691853603</v>
      </c>
      <c r="F8" s="7">
        <v>5775</v>
      </c>
      <c r="G8" s="7">
        <v>3382</v>
      </c>
      <c r="H8" s="8">
        <f>G8/F8</f>
        <v>0.58562770562770561</v>
      </c>
      <c r="I8" s="7">
        <f t="shared" ref="I8:J12" si="0">SUM(C8,F8)</f>
        <v>14245</v>
      </c>
      <c r="J8" s="7">
        <f t="shared" si="0"/>
        <v>11156</v>
      </c>
      <c r="K8" s="8">
        <f>J8/I8</f>
        <v>0.7831519831519832</v>
      </c>
    </row>
    <row r="9" spans="1:11" x14ac:dyDescent="0.25">
      <c r="B9" s="4" t="s">
        <v>10</v>
      </c>
      <c r="C9" s="5">
        <v>4978</v>
      </c>
      <c r="D9" s="5">
        <v>4718</v>
      </c>
      <c r="E9" s="6">
        <f>D9/C9</f>
        <v>0.94777018883085573</v>
      </c>
      <c r="F9" s="7">
        <v>3617</v>
      </c>
      <c r="G9" s="7">
        <v>2237</v>
      </c>
      <c r="H9" s="8">
        <f t="shared" ref="H9:H14" si="1">G9/F9</f>
        <v>0.61846834393143491</v>
      </c>
      <c r="I9" s="7">
        <f t="shared" si="0"/>
        <v>8595</v>
      </c>
      <c r="J9" s="7">
        <f t="shared" si="0"/>
        <v>6955</v>
      </c>
      <c r="K9" s="8">
        <f t="shared" ref="K9:K14" si="2">J9/I9</f>
        <v>0.80919139034322285</v>
      </c>
    </row>
    <row r="10" spans="1:11" x14ac:dyDescent="0.25">
      <c r="B10" s="4" t="s">
        <v>11</v>
      </c>
      <c r="C10" s="5">
        <v>6707</v>
      </c>
      <c r="D10" s="5">
        <v>5607</v>
      </c>
      <c r="E10" s="6">
        <f t="shared" ref="E10:E12" si="3">D10/C10</f>
        <v>0.83599224690621743</v>
      </c>
      <c r="F10" s="7">
        <v>4686</v>
      </c>
      <c r="G10" s="7">
        <v>2403</v>
      </c>
      <c r="H10" s="8">
        <f t="shared" si="1"/>
        <v>0.51280409731113952</v>
      </c>
      <c r="I10" s="7">
        <f t="shared" si="0"/>
        <v>11393</v>
      </c>
      <c r="J10" s="7">
        <f t="shared" si="0"/>
        <v>8010</v>
      </c>
      <c r="K10" s="8">
        <f t="shared" si="2"/>
        <v>0.70306328447292199</v>
      </c>
    </row>
    <row r="11" spans="1:11" x14ac:dyDescent="0.25">
      <c r="B11" s="4" t="s">
        <v>12</v>
      </c>
      <c r="C11" s="5">
        <v>4442</v>
      </c>
      <c r="D11" s="5">
        <v>3697</v>
      </c>
      <c r="E11" s="6">
        <f t="shared" si="3"/>
        <v>0.83228275551553355</v>
      </c>
      <c r="F11" s="7">
        <v>2416</v>
      </c>
      <c r="G11" s="7">
        <v>1122</v>
      </c>
      <c r="H11" s="8">
        <f t="shared" si="1"/>
        <v>0.46440397350993379</v>
      </c>
      <c r="I11" s="7">
        <f t="shared" si="0"/>
        <v>6858</v>
      </c>
      <c r="J11" s="7">
        <f t="shared" si="0"/>
        <v>4819</v>
      </c>
      <c r="K11" s="8">
        <f t="shared" si="2"/>
        <v>0.70268299795858846</v>
      </c>
    </row>
    <row r="12" spans="1:11" x14ac:dyDescent="0.25">
      <c r="B12" s="4" t="s">
        <v>13</v>
      </c>
      <c r="C12" s="5">
        <v>5822</v>
      </c>
      <c r="D12" s="5">
        <v>5531</v>
      </c>
      <c r="E12" s="6">
        <f t="shared" si="3"/>
        <v>0.95001717622810034</v>
      </c>
      <c r="F12" s="7">
        <v>4220</v>
      </c>
      <c r="G12" s="7">
        <v>2643</v>
      </c>
      <c r="H12" s="8">
        <f t="shared" si="1"/>
        <v>0.62630331753554502</v>
      </c>
      <c r="I12" s="7">
        <f t="shared" si="0"/>
        <v>10042</v>
      </c>
      <c r="J12" s="7">
        <f t="shared" si="0"/>
        <v>8174</v>
      </c>
      <c r="K12" s="8">
        <f t="shared" si="2"/>
        <v>0.813981278629755</v>
      </c>
    </row>
    <row r="13" spans="1:11" x14ac:dyDescent="0.25">
      <c r="B13" s="9"/>
      <c r="C13" s="10"/>
      <c r="D13" s="10"/>
      <c r="E13" s="11"/>
      <c r="F13" s="12"/>
      <c r="G13" s="12"/>
      <c r="H13" s="13"/>
      <c r="I13" s="12"/>
      <c r="J13" s="12"/>
      <c r="K13" s="13"/>
    </row>
    <row r="14" spans="1:11" x14ac:dyDescent="0.25">
      <c r="B14" s="14" t="s">
        <v>14</v>
      </c>
      <c r="C14" s="5">
        <f>SUM(C8:C13)</f>
        <v>30419</v>
      </c>
      <c r="D14" s="5">
        <f>SUM(D8:D13)</f>
        <v>27327</v>
      </c>
      <c r="E14" s="6">
        <f>D14/C14</f>
        <v>0.8983530030572997</v>
      </c>
      <c r="F14" s="7">
        <f>SUM(F8:F13)</f>
        <v>20714</v>
      </c>
      <c r="G14" s="7">
        <f>SUM(G8:G13)</f>
        <v>11787</v>
      </c>
      <c r="H14" s="8">
        <f t="shared" si="1"/>
        <v>0.56903543497151687</v>
      </c>
      <c r="I14" s="7">
        <f>SUM(I8:I13)</f>
        <v>51133</v>
      </c>
      <c r="J14" s="7">
        <f>SUM(J8:J13)</f>
        <v>39114</v>
      </c>
      <c r="K14" s="8">
        <f t="shared" si="2"/>
        <v>0.76494631646881661</v>
      </c>
    </row>
  </sheetData>
  <pageMargins left="0.7" right="0.7" top="0.75" bottom="0.75" header="0.3" footer="0.3"/>
  <pageSetup paperSize="9" scale="76" orientation="landscape" r:id="rId1"/>
  <ignoredErrors>
    <ignoredError sqref="E14 H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261CA-2AA2-4198-A9A6-0341AFE36641}">
  <sheetPr>
    <pageSetUpPr fitToPage="1"/>
  </sheetPr>
  <dimension ref="A1:K14"/>
  <sheetViews>
    <sheetView workbookViewId="0">
      <selection activeCell="A2" sqref="A2"/>
    </sheetView>
  </sheetViews>
  <sheetFormatPr defaultRowHeight="15" x14ac:dyDescent="0.25"/>
  <cols>
    <col min="2" max="2" width="19.28515625" bestFit="1" customWidth="1"/>
    <col min="3" max="4" width="18.85546875" customWidth="1"/>
    <col min="5" max="5" width="9.7109375" customWidth="1"/>
    <col min="6" max="7" width="18.85546875" customWidth="1"/>
    <col min="8" max="8" width="9.7109375" customWidth="1"/>
    <col min="9" max="10" width="18.85546875" customWidth="1"/>
    <col min="11" max="11" width="9.7109375" customWidth="1"/>
  </cols>
  <sheetData>
    <row r="1" spans="1:11" ht="17.25" x14ac:dyDescent="0.3">
      <c r="A1" s="15" t="s">
        <v>16</v>
      </c>
    </row>
    <row r="2" spans="1:11" x14ac:dyDescent="0.25">
      <c r="A2" s="16" t="s">
        <v>21</v>
      </c>
    </row>
    <row r="7" spans="1:11" ht="39" x14ac:dyDescent="0.25">
      <c r="B7" s="1"/>
      <c r="C7" s="2" t="s">
        <v>0</v>
      </c>
      <c r="D7" s="2" t="s">
        <v>1</v>
      </c>
      <c r="E7" s="3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3" t="s">
        <v>8</v>
      </c>
    </row>
    <row r="8" spans="1:11" x14ac:dyDescent="0.25">
      <c r="B8" s="4" t="s">
        <v>9</v>
      </c>
      <c r="C8" s="5">
        <v>8297</v>
      </c>
      <c r="D8" s="5">
        <v>7671</v>
      </c>
      <c r="E8" s="6">
        <f>D8/C8</f>
        <v>0.92455104254549836</v>
      </c>
      <c r="F8" s="7">
        <v>5956</v>
      </c>
      <c r="G8" s="7">
        <v>3290</v>
      </c>
      <c r="H8" s="8">
        <f>G8/F8</f>
        <v>0.55238415043653455</v>
      </c>
      <c r="I8" s="7">
        <f t="shared" ref="I8:J12" si="0">SUM(C8,F8)</f>
        <v>14253</v>
      </c>
      <c r="J8" s="7">
        <f t="shared" si="0"/>
        <v>10961</v>
      </c>
      <c r="K8" s="8">
        <f>J8/I8</f>
        <v>0.76903108117589281</v>
      </c>
    </row>
    <row r="9" spans="1:11" x14ac:dyDescent="0.25">
      <c r="B9" s="4" t="s">
        <v>10</v>
      </c>
      <c r="C9" s="5">
        <v>4835</v>
      </c>
      <c r="D9" s="5">
        <v>4488</v>
      </c>
      <c r="E9" s="6">
        <f t="shared" ref="E9:E14" si="1">D9/C9</f>
        <v>0.92823164426059979</v>
      </c>
      <c r="F9" s="7">
        <v>3626</v>
      </c>
      <c r="G9" s="7">
        <v>2213</v>
      </c>
      <c r="H9" s="8">
        <f t="shared" ref="H9:H14" si="2">G9/F9</f>
        <v>0.61031439602868176</v>
      </c>
      <c r="I9" s="7">
        <f t="shared" si="0"/>
        <v>8461</v>
      </c>
      <c r="J9" s="7">
        <f t="shared" si="0"/>
        <v>6701</v>
      </c>
      <c r="K9" s="8">
        <f t="shared" ref="K9:K14" si="3">J9/I9</f>
        <v>0.79198676279399594</v>
      </c>
    </row>
    <row r="10" spans="1:11" x14ac:dyDescent="0.25">
      <c r="B10" s="4" t="s">
        <v>11</v>
      </c>
      <c r="C10" s="5">
        <v>6441</v>
      </c>
      <c r="D10" s="5">
        <v>5637</v>
      </c>
      <c r="E10" s="6">
        <f t="shared" si="1"/>
        <v>0.87517466231951557</v>
      </c>
      <c r="F10" s="7">
        <v>4709</v>
      </c>
      <c r="G10" s="7">
        <v>2357</v>
      </c>
      <c r="H10" s="8">
        <f t="shared" si="2"/>
        <v>0.50053089827988961</v>
      </c>
      <c r="I10" s="7">
        <f t="shared" si="0"/>
        <v>11150</v>
      </c>
      <c r="J10" s="7">
        <f t="shared" si="0"/>
        <v>7994</v>
      </c>
      <c r="K10" s="8">
        <f t="shared" si="3"/>
        <v>0.71695067264573986</v>
      </c>
    </row>
    <row r="11" spans="1:11" x14ac:dyDescent="0.25">
      <c r="B11" s="4" t="s">
        <v>12</v>
      </c>
      <c r="C11" s="5">
        <v>4368</v>
      </c>
      <c r="D11" s="5">
        <v>3652</v>
      </c>
      <c r="E11" s="6">
        <f t="shared" si="1"/>
        <v>0.83608058608058611</v>
      </c>
      <c r="F11" s="7">
        <v>2416</v>
      </c>
      <c r="G11" s="7">
        <v>1204</v>
      </c>
      <c r="H11" s="8">
        <f t="shared" si="2"/>
        <v>0.49834437086092714</v>
      </c>
      <c r="I11" s="7">
        <f t="shared" si="0"/>
        <v>6784</v>
      </c>
      <c r="J11" s="7">
        <f t="shared" si="0"/>
        <v>4856</v>
      </c>
      <c r="K11" s="8">
        <f t="shared" si="3"/>
        <v>0.71580188679245282</v>
      </c>
    </row>
    <row r="12" spans="1:11" x14ac:dyDescent="0.25">
      <c r="B12" s="4" t="s">
        <v>13</v>
      </c>
      <c r="C12" s="5">
        <v>5677</v>
      </c>
      <c r="D12" s="5">
        <v>5221</v>
      </c>
      <c r="E12" s="6">
        <f t="shared" si="1"/>
        <v>0.91967588515060772</v>
      </c>
      <c r="F12" s="7">
        <v>4218</v>
      </c>
      <c r="G12" s="7">
        <v>2758</v>
      </c>
      <c r="H12" s="8">
        <f t="shared" si="2"/>
        <v>0.65386439070649593</v>
      </c>
      <c r="I12" s="7">
        <f t="shared" si="0"/>
        <v>9895</v>
      </c>
      <c r="J12" s="7">
        <f t="shared" si="0"/>
        <v>7979</v>
      </c>
      <c r="K12" s="8">
        <f t="shared" si="3"/>
        <v>0.80636685194542701</v>
      </c>
    </row>
    <row r="13" spans="1:11" x14ac:dyDescent="0.25">
      <c r="B13" s="9"/>
      <c r="C13" s="10"/>
      <c r="D13" s="10"/>
      <c r="E13" s="11"/>
      <c r="F13" s="12"/>
      <c r="G13" s="12"/>
      <c r="H13" s="13"/>
      <c r="I13" s="12"/>
      <c r="J13" s="12"/>
      <c r="K13" s="13"/>
    </row>
    <row r="14" spans="1:11" x14ac:dyDescent="0.25">
      <c r="B14" s="14" t="s">
        <v>14</v>
      </c>
      <c r="C14" s="5">
        <f>SUM(C8:C13)</f>
        <v>29618</v>
      </c>
      <c r="D14" s="5">
        <f>SUM(D8:D13)</f>
        <v>26669</v>
      </c>
      <c r="E14" s="6">
        <f t="shared" si="1"/>
        <v>0.90043216962657846</v>
      </c>
      <c r="F14" s="7">
        <f>SUM(F8:F13)</f>
        <v>20925</v>
      </c>
      <c r="G14" s="7">
        <f>SUM(G8:G13)</f>
        <v>11822</v>
      </c>
      <c r="H14" s="8">
        <f t="shared" si="2"/>
        <v>0.56497013142174435</v>
      </c>
      <c r="I14" s="7">
        <f>SUM(I8:I13)</f>
        <v>50543</v>
      </c>
      <c r="J14" s="7">
        <f>SUM(J8:J13)</f>
        <v>38491</v>
      </c>
      <c r="K14" s="8">
        <f t="shared" si="3"/>
        <v>0.76154957165186077</v>
      </c>
    </row>
  </sheetData>
  <pageMargins left="0.7" right="0.7" top="0.75" bottom="0.75" header="0.3" footer="0.3"/>
  <pageSetup paperSize="9" scale="76" orientation="landscape" r:id="rId1"/>
  <ignoredErrors>
    <ignoredError sqref="E14 H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6E375-557D-47A8-8EE7-614EBB7BC882}">
  <sheetPr>
    <pageSetUpPr fitToPage="1"/>
  </sheetPr>
  <dimension ref="A1:K14"/>
  <sheetViews>
    <sheetView workbookViewId="0">
      <selection activeCell="A2" sqref="A2"/>
    </sheetView>
  </sheetViews>
  <sheetFormatPr defaultRowHeight="15" x14ac:dyDescent="0.25"/>
  <cols>
    <col min="2" max="2" width="19.28515625" bestFit="1" customWidth="1"/>
    <col min="3" max="4" width="18.85546875" customWidth="1"/>
    <col min="5" max="5" width="9.7109375" customWidth="1"/>
    <col min="6" max="7" width="18.85546875" customWidth="1"/>
    <col min="8" max="8" width="9.7109375" customWidth="1"/>
    <col min="9" max="10" width="18.85546875" customWidth="1"/>
    <col min="11" max="11" width="9.7109375" customWidth="1"/>
  </cols>
  <sheetData>
    <row r="1" spans="1:11" ht="17.25" x14ac:dyDescent="0.3">
      <c r="A1" s="15" t="s">
        <v>17</v>
      </c>
    </row>
    <row r="2" spans="1:11" x14ac:dyDescent="0.25">
      <c r="A2" s="16" t="s">
        <v>21</v>
      </c>
    </row>
    <row r="7" spans="1:11" ht="39" x14ac:dyDescent="0.25">
      <c r="B7" s="1"/>
      <c r="C7" s="2" t="s">
        <v>0</v>
      </c>
      <c r="D7" s="2" t="s">
        <v>1</v>
      </c>
      <c r="E7" s="3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3" t="s">
        <v>8</v>
      </c>
    </row>
    <row r="8" spans="1:11" x14ac:dyDescent="0.25">
      <c r="B8" s="4" t="s">
        <v>9</v>
      </c>
      <c r="C8" s="5">
        <v>7864</v>
      </c>
      <c r="D8" s="5">
        <v>7371</v>
      </c>
      <c r="E8" s="6">
        <f>D8/C8</f>
        <v>0.93730925737538151</v>
      </c>
      <c r="F8" s="7">
        <v>5880</v>
      </c>
      <c r="G8" s="7">
        <v>3449</v>
      </c>
      <c r="H8" s="8">
        <f>G8/F8</f>
        <v>0.58656462585034008</v>
      </c>
      <c r="I8" s="7">
        <f t="shared" ref="I8:J12" si="0">SUM(C8,F8)</f>
        <v>13744</v>
      </c>
      <c r="J8" s="7">
        <f t="shared" si="0"/>
        <v>10820</v>
      </c>
      <c r="K8" s="8">
        <f>J8/I8</f>
        <v>0.78725261932479629</v>
      </c>
    </row>
    <row r="9" spans="1:11" x14ac:dyDescent="0.25">
      <c r="B9" s="4" t="s">
        <v>10</v>
      </c>
      <c r="C9" s="5">
        <v>4536</v>
      </c>
      <c r="D9" s="5">
        <v>4256</v>
      </c>
      <c r="E9" s="6">
        <f t="shared" ref="E9:E14" si="1">D9/C9</f>
        <v>0.93827160493827155</v>
      </c>
      <c r="F9" s="7">
        <v>3567</v>
      </c>
      <c r="G9" s="7">
        <v>2091</v>
      </c>
      <c r="H9" s="8">
        <f t="shared" ref="H9:H14" si="2">G9/F9</f>
        <v>0.58620689655172409</v>
      </c>
      <c r="I9" s="7">
        <f t="shared" si="0"/>
        <v>8103</v>
      </c>
      <c r="J9" s="7">
        <f t="shared" si="0"/>
        <v>6347</v>
      </c>
      <c r="K9" s="8">
        <f t="shared" ref="K9:K14" si="3">J9/I9</f>
        <v>0.78329013945452297</v>
      </c>
    </row>
    <row r="10" spans="1:11" x14ac:dyDescent="0.25">
      <c r="B10" s="4" t="s">
        <v>11</v>
      </c>
      <c r="C10" s="5">
        <v>5949</v>
      </c>
      <c r="D10" s="5">
        <v>5277</v>
      </c>
      <c r="E10" s="6">
        <f t="shared" si="1"/>
        <v>0.8870398386283409</v>
      </c>
      <c r="F10" s="7">
        <v>4580</v>
      </c>
      <c r="G10" s="7">
        <v>2213</v>
      </c>
      <c r="H10" s="8">
        <f t="shared" si="2"/>
        <v>0.4831877729257642</v>
      </c>
      <c r="I10" s="7">
        <f t="shared" si="0"/>
        <v>10529</v>
      </c>
      <c r="J10" s="7">
        <f t="shared" si="0"/>
        <v>7490</v>
      </c>
      <c r="K10" s="8">
        <f t="shared" si="3"/>
        <v>0.71136860100674326</v>
      </c>
    </row>
    <row r="11" spans="1:11" x14ac:dyDescent="0.25">
      <c r="B11" s="4" t="s">
        <v>12</v>
      </c>
      <c r="C11" s="5">
        <v>4046</v>
      </c>
      <c r="D11" s="5">
        <v>3318</v>
      </c>
      <c r="E11" s="6">
        <f t="shared" si="1"/>
        <v>0.82006920415224915</v>
      </c>
      <c r="F11" s="7">
        <v>2436</v>
      </c>
      <c r="G11" s="7">
        <v>1211</v>
      </c>
      <c r="H11" s="8">
        <f t="shared" si="2"/>
        <v>0.49712643678160917</v>
      </c>
      <c r="I11" s="7">
        <f t="shared" si="0"/>
        <v>6482</v>
      </c>
      <c r="J11" s="7">
        <f t="shared" si="0"/>
        <v>4529</v>
      </c>
      <c r="K11" s="8">
        <f t="shared" si="3"/>
        <v>0.69870410367170621</v>
      </c>
    </row>
    <row r="12" spans="1:11" x14ac:dyDescent="0.25">
      <c r="B12" s="4" t="s">
        <v>13</v>
      </c>
      <c r="C12" s="5">
        <v>5341</v>
      </c>
      <c r="D12" s="5">
        <v>5181</v>
      </c>
      <c r="E12" s="6">
        <f t="shared" si="1"/>
        <v>0.97004306309679833</v>
      </c>
      <c r="F12" s="7">
        <v>4095</v>
      </c>
      <c r="G12" s="7">
        <v>2597</v>
      </c>
      <c r="H12" s="8">
        <f t="shared" si="2"/>
        <v>0.63418803418803416</v>
      </c>
      <c r="I12" s="7">
        <f t="shared" si="0"/>
        <v>9436</v>
      </c>
      <c r="J12" s="7">
        <f t="shared" si="0"/>
        <v>7778</v>
      </c>
      <c r="K12" s="8">
        <f t="shared" si="3"/>
        <v>0.82428995337007205</v>
      </c>
    </row>
    <row r="13" spans="1:11" x14ac:dyDescent="0.25">
      <c r="B13" s="9"/>
      <c r="C13" s="10"/>
      <c r="D13" s="10"/>
      <c r="E13" s="11"/>
      <c r="F13" s="12"/>
      <c r="G13" s="12"/>
      <c r="H13" s="13"/>
      <c r="I13" s="12"/>
      <c r="J13" s="12"/>
      <c r="K13" s="13"/>
    </row>
    <row r="14" spans="1:11" x14ac:dyDescent="0.25">
      <c r="B14" s="14" t="s">
        <v>14</v>
      </c>
      <c r="C14" s="5">
        <f>SUM(C8:C13)</f>
        <v>27736</v>
      </c>
      <c r="D14" s="5">
        <f>SUM(D8:D13)</f>
        <v>25403</v>
      </c>
      <c r="E14" s="6">
        <f t="shared" si="1"/>
        <v>0.91588549177963652</v>
      </c>
      <c r="F14" s="7">
        <f>SUM(F8:F13)</f>
        <v>20558</v>
      </c>
      <c r="G14" s="7">
        <f>SUM(G8:G13)</f>
        <v>11561</v>
      </c>
      <c r="H14" s="8">
        <f t="shared" si="2"/>
        <v>0.56236015176573595</v>
      </c>
      <c r="I14" s="7">
        <f>SUM(I8:I13)</f>
        <v>48294</v>
      </c>
      <c r="J14" s="7">
        <f>SUM(J8:J13)</f>
        <v>36964</v>
      </c>
      <c r="K14" s="8">
        <f t="shared" si="3"/>
        <v>0.76539528719923799</v>
      </c>
    </row>
  </sheetData>
  <pageMargins left="0.7" right="0.7" top="0.75" bottom="0.75" header="0.3" footer="0.3"/>
  <pageSetup paperSize="9" scale="76" orientation="landscape" r:id="rId1"/>
  <ignoredErrors>
    <ignoredError sqref="E14 H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FC319-E3E7-44A2-B5DB-B0D96335E533}">
  <sheetPr>
    <pageSetUpPr fitToPage="1"/>
  </sheetPr>
  <dimension ref="A1:K14"/>
  <sheetViews>
    <sheetView workbookViewId="0">
      <selection activeCell="C18" sqref="C18"/>
    </sheetView>
  </sheetViews>
  <sheetFormatPr defaultRowHeight="15" x14ac:dyDescent="0.25"/>
  <cols>
    <col min="2" max="2" width="19.28515625" bestFit="1" customWidth="1"/>
    <col min="3" max="4" width="18.85546875" customWidth="1"/>
    <col min="5" max="5" width="9.7109375" customWidth="1"/>
    <col min="6" max="7" width="18.85546875" customWidth="1"/>
    <col min="8" max="8" width="9.7109375" customWidth="1"/>
    <col min="9" max="10" width="18.85546875" customWidth="1"/>
    <col min="11" max="11" width="9.7109375" customWidth="1"/>
  </cols>
  <sheetData>
    <row r="1" spans="1:11" ht="17.25" x14ac:dyDescent="0.3">
      <c r="A1" s="15" t="s">
        <v>18</v>
      </c>
    </row>
    <row r="2" spans="1:11" x14ac:dyDescent="0.25">
      <c r="A2" s="16" t="s">
        <v>20</v>
      </c>
    </row>
    <row r="7" spans="1:11" ht="39" x14ac:dyDescent="0.25">
      <c r="B7" s="1"/>
      <c r="C7" s="2" t="s">
        <v>0</v>
      </c>
      <c r="D7" s="2" t="s">
        <v>1</v>
      </c>
      <c r="E7" s="3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3" t="s">
        <v>8</v>
      </c>
    </row>
    <row r="8" spans="1:11" x14ac:dyDescent="0.25">
      <c r="B8" s="4" t="s">
        <v>9</v>
      </c>
      <c r="C8" s="5">
        <v>7565</v>
      </c>
      <c r="D8" s="5">
        <v>7433</v>
      </c>
      <c r="E8" s="6">
        <f>D8/C8</f>
        <v>0.98255122273628548</v>
      </c>
      <c r="F8" s="7">
        <v>5848</v>
      </c>
      <c r="G8" s="7">
        <v>3693</v>
      </c>
      <c r="H8" s="8">
        <f>G8/F8</f>
        <v>0.6314979480164159</v>
      </c>
      <c r="I8" s="7">
        <f t="shared" ref="I8:J12" si="0">SUM(C8,F8)</f>
        <v>13413</v>
      </c>
      <c r="J8" s="7">
        <f t="shared" si="0"/>
        <v>11126</v>
      </c>
      <c r="K8" s="8">
        <f>J8/I8</f>
        <v>0.82949377469619023</v>
      </c>
    </row>
    <row r="9" spans="1:11" x14ac:dyDescent="0.25">
      <c r="B9" s="4" t="s">
        <v>10</v>
      </c>
      <c r="C9" s="5">
        <v>4429</v>
      </c>
      <c r="D9" s="5">
        <v>4137</v>
      </c>
      <c r="E9" s="6">
        <f t="shared" ref="E9:E14" si="1">D9/C9</f>
        <v>0.93407089636486795</v>
      </c>
      <c r="F9" s="7">
        <v>3505</v>
      </c>
      <c r="G9" s="7">
        <v>2038</v>
      </c>
      <c r="H9" s="8">
        <f t="shared" ref="H9:H14" si="2">G9/F9</f>
        <v>0.58145506419400861</v>
      </c>
      <c r="I9" s="7">
        <f t="shared" si="0"/>
        <v>7934</v>
      </c>
      <c r="J9" s="7">
        <f t="shared" si="0"/>
        <v>6175</v>
      </c>
      <c r="K9" s="8">
        <f t="shared" ref="K9:K14" si="3">J9/I9</f>
        <v>0.77829594151751957</v>
      </c>
    </row>
    <row r="10" spans="1:11" x14ac:dyDescent="0.25">
      <c r="B10" s="4" t="s">
        <v>11</v>
      </c>
      <c r="C10" s="5">
        <v>5707</v>
      </c>
      <c r="D10" s="5">
        <v>4981</v>
      </c>
      <c r="E10" s="6">
        <f t="shared" si="1"/>
        <v>0.87278780445067461</v>
      </c>
      <c r="F10" s="7">
        <v>4546</v>
      </c>
      <c r="G10" s="7">
        <v>2117</v>
      </c>
      <c r="H10" s="8">
        <f t="shared" si="2"/>
        <v>0.46568411790585129</v>
      </c>
      <c r="I10" s="7">
        <f t="shared" si="0"/>
        <v>10253</v>
      </c>
      <c r="J10" s="7">
        <f t="shared" si="0"/>
        <v>7098</v>
      </c>
      <c r="K10" s="8">
        <f t="shared" si="3"/>
        <v>0.69228518482395396</v>
      </c>
    </row>
    <row r="11" spans="1:11" x14ac:dyDescent="0.25">
      <c r="B11" s="4" t="s">
        <v>12</v>
      </c>
      <c r="C11" s="5">
        <v>3903</v>
      </c>
      <c r="D11" s="5">
        <v>3257</v>
      </c>
      <c r="E11" s="6">
        <f t="shared" si="1"/>
        <v>0.83448629259543938</v>
      </c>
      <c r="F11" s="7">
        <v>2410</v>
      </c>
      <c r="G11" s="7">
        <v>1136</v>
      </c>
      <c r="H11" s="8">
        <f t="shared" si="2"/>
        <v>0.47136929460580912</v>
      </c>
      <c r="I11" s="7">
        <f t="shared" si="0"/>
        <v>6313</v>
      </c>
      <c r="J11" s="7">
        <f t="shared" si="0"/>
        <v>4393</v>
      </c>
      <c r="K11" s="8">
        <f t="shared" si="3"/>
        <v>0.69586567400601929</v>
      </c>
    </row>
    <row r="12" spans="1:11" x14ac:dyDescent="0.25">
      <c r="B12" s="4" t="s">
        <v>13</v>
      </c>
      <c r="C12" s="5">
        <v>5173</v>
      </c>
      <c r="D12" s="5">
        <v>5013</v>
      </c>
      <c r="E12" s="6">
        <f t="shared" si="1"/>
        <v>0.96907017204716794</v>
      </c>
      <c r="F12" s="7">
        <v>4037</v>
      </c>
      <c r="G12" s="7">
        <v>2582</v>
      </c>
      <c r="H12" s="8">
        <f t="shared" si="2"/>
        <v>0.63958384939311375</v>
      </c>
      <c r="I12" s="7">
        <f t="shared" si="0"/>
        <v>9210</v>
      </c>
      <c r="J12" s="7">
        <f t="shared" si="0"/>
        <v>7595</v>
      </c>
      <c r="K12" s="8">
        <f t="shared" si="3"/>
        <v>0.82464712269272533</v>
      </c>
    </row>
    <row r="13" spans="1:11" x14ac:dyDescent="0.25">
      <c r="B13" s="9"/>
      <c r="C13" s="10"/>
      <c r="D13" s="10"/>
      <c r="E13" s="11"/>
      <c r="F13" s="12"/>
      <c r="G13" s="12"/>
      <c r="H13" s="13"/>
      <c r="I13" s="12"/>
      <c r="J13" s="12"/>
      <c r="K13" s="13"/>
    </row>
    <row r="14" spans="1:11" x14ac:dyDescent="0.25">
      <c r="B14" s="14" t="s">
        <v>14</v>
      </c>
      <c r="C14" s="5">
        <f>SUM(C8:C13)</f>
        <v>26777</v>
      </c>
      <c r="D14" s="5">
        <f>SUM(D8:D13)</f>
        <v>24821</v>
      </c>
      <c r="E14" s="6">
        <f t="shared" si="1"/>
        <v>0.92695223512716141</v>
      </c>
      <c r="F14" s="7">
        <f>SUM(F8:F13)</f>
        <v>20346</v>
      </c>
      <c r="G14" s="7">
        <f>SUM(G8:G13)</f>
        <v>11566</v>
      </c>
      <c r="H14" s="8">
        <f t="shared" si="2"/>
        <v>0.56846554605327826</v>
      </c>
      <c r="I14" s="7">
        <f>SUM(I8:I13)</f>
        <v>47123</v>
      </c>
      <c r="J14" s="7">
        <f>SUM(J8:J13)</f>
        <v>36387</v>
      </c>
      <c r="K14" s="8">
        <f t="shared" si="3"/>
        <v>0.77217070220486816</v>
      </c>
    </row>
  </sheetData>
  <pageMargins left="0.7" right="0.7" top="0.75" bottom="0.75" header="0.3" footer="0.3"/>
  <pageSetup paperSize="9" scale="76" orientation="landscape" r:id="rId1"/>
  <ignoredErrors>
    <ignoredError sqref="E14 H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F1A1-D893-4EE5-A160-C60F688E3EA0}">
  <sheetPr>
    <pageSetUpPr fitToPage="1"/>
  </sheetPr>
  <dimension ref="A1:K14"/>
  <sheetViews>
    <sheetView tabSelected="1" workbookViewId="0">
      <selection activeCell="E24" sqref="D24:E24"/>
    </sheetView>
  </sheetViews>
  <sheetFormatPr defaultRowHeight="15" x14ac:dyDescent="0.25"/>
  <cols>
    <col min="2" max="2" width="19.28515625" bestFit="1" customWidth="1"/>
    <col min="3" max="4" width="18.85546875" customWidth="1"/>
    <col min="5" max="5" width="9.7109375" customWidth="1"/>
    <col min="6" max="7" width="18.85546875" customWidth="1"/>
    <col min="8" max="8" width="9.7109375" customWidth="1"/>
    <col min="9" max="10" width="18.85546875" customWidth="1"/>
    <col min="11" max="11" width="9.7109375" customWidth="1"/>
  </cols>
  <sheetData>
    <row r="1" spans="1:11" ht="17.25" x14ac:dyDescent="0.3">
      <c r="A1" s="15" t="s">
        <v>19</v>
      </c>
    </row>
    <row r="2" spans="1:11" x14ac:dyDescent="0.25">
      <c r="A2" s="16" t="s">
        <v>20</v>
      </c>
    </row>
    <row r="7" spans="1:11" ht="39" x14ac:dyDescent="0.25">
      <c r="B7" s="1"/>
      <c r="C7" s="2" t="s">
        <v>0</v>
      </c>
      <c r="D7" s="2" t="s">
        <v>1</v>
      </c>
      <c r="E7" s="3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3" t="s">
        <v>8</v>
      </c>
    </row>
    <row r="8" spans="1:11" x14ac:dyDescent="0.25">
      <c r="B8" s="4" t="s">
        <v>9</v>
      </c>
      <c r="C8" s="5">
        <v>7533</v>
      </c>
      <c r="D8" s="5">
        <v>7165</v>
      </c>
      <c r="E8" s="6">
        <f>D8/C8</f>
        <v>0.95114828089738479</v>
      </c>
      <c r="F8" s="7">
        <v>5831</v>
      </c>
      <c r="G8" s="7">
        <v>3488</v>
      </c>
      <c r="H8" s="8">
        <f>G8/F8</f>
        <v>0.59818212999485509</v>
      </c>
      <c r="I8" s="7">
        <f t="shared" ref="I8:J12" si="0">SUM(C8,F8)</f>
        <v>13364</v>
      </c>
      <c r="J8" s="7">
        <f t="shared" si="0"/>
        <v>10653</v>
      </c>
      <c r="K8" s="8">
        <f>J8/I8</f>
        <v>0.79714157437892852</v>
      </c>
    </row>
    <row r="9" spans="1:11" x14ac:dyDescent="0.25">
      <c r="B9" s="4" t="s">
        <v>10</v>
      </c>
      <c r="C9" s="5">
        <v>4460</v>
      </c>
      <c r="D9" s="5">
        <v>4412</v>
      </c>
      <c r="E9" s="6">
        <f t="shared" ref="E9:E14" si="1">D9/C9</f>
        <v>0.98923766816143499</v>
      </c>
      <c r="F9" s="7">
        <v>3550</v>
      </c>
      <c r="G9" s="7">
        <v>2152</v>
      </c>
      <c r="H9" s="8">
        <f t="shared" ref="H9:H14" si="2">G9/F9</f>
        <v>0.6061971830985915</v>
      </c>
      <c r="I9" s="7">
        <f t="shared" si="0"/>
        <v>8010</v>
      </c>
      <c r="J9" s="7">
        <f t="shared" si="0"/>
        <v>6564</v>
      </c>
      <c r="K9" s="8">
        <f t="shared" ref="K9:K14" si="3">J9/I9</f>
        <v>0.81947565543071166</v>
      </c>
    </row>
    <row r="10" spans="1:11" x14ac:dyDescent="0.25">
      <c r="B10" s="4" t="s">
        <v>11</v>
      </c>
      <c r="C10" s="5">
        <v>5638</v>
      </c>
      <c r="D10" s="5">
        <v>4757</v>
      </c>
      <c r="E10" s="6">
        <f t="shared" si="1"/>
        <v>0.84373891450869098</v>
      </c>
      <c r="F10" s="7">
        <v>4603</v>
      </c>
      <c r="G10" s="7">
        <v>2062</v>
      </c>
      <c r="H10" s="8">
        <f t="shared" si="2"/>
        <v>0.44796871605474692</v>
      </c>
      <c r="I10" s="7">
        <f t="shared" si="0"/>
        <v>10241</v>
      </c>
      <c r="J10" s="7">
        <f t="shared" si="0"/>
        <v>6819</v>
      </c>
      <c r="K10" s="8">
        <f t="shared" si="3"/>
        <v>0.66585294404843276</v>
      </c>
    </row>
    <row r="11" spans="1:11" x14ac:dyDescent="0.25">
      <c r="B11" s="4" t="s">
        <v>12</v>
      </c>
      <c r="C11" s="5">
        <v>3866</v>
      </c>
      <c r="D11" s="5">
        <v>3207</v>
      </c>
      <c r="E11" s="6">
        <f t="shared" si="1"/>
        <v>0.82953957578892912</v>
      </c>
      <c r="F11" s="7">
        <v>2455</v>
      </c>
      <c r="G11" s="7">
        <v>1160</v>
      </c>
      <c r="H11" s="8">
        <f t="shared" si="2"/>
        <v>0.47250509164969451</v>
      </c>
      <c r="I11" s="7">
        <f t="shared" si="0"/>
        <v>6321</v>
      </c>
      <c r="J11" s="7">
        <f t="shared" si="0"/>
        <v>4367</v>
      </c>
      <c r="K11" s="8">
        <f t="shared" si="3"/>
        <v>0.6908716975162158</v>
      </c>
    </row>
    <row r="12" spans="1:11" x14ac:dyDescent="0.25">
      <c r="B12" s="4" t="s">
        <v>13</v>
      </c>
      <c r="C12" s="5">
        <v>5039</v>
      </c>
      <c r="D12" s="5">
        <v>4717</v>
      </c>
      <c r="E12" s="6">
        <f t="shared" si="1"/>
        <v>0.93609843222861677</v>
      </c>
      <c r="F12" s="7">
        <v>4092</v>
      </c>
      <c r="G12" s="7">
        <v>2615</v>
      </c>
      <c r="H12" s="8">
        <f t="shared" si="2"/>
        <v>0.6390518084066471</v>
      </c>
      <c r="I12" s="7">
        <f t="shared" si="0"/>
        <v>9131</v>
      </c>
      <c r="J12" s="7">
        <f t="shared" si="0"/>
        <v>7332</v>
      </c>
      <c r="K12" s="8">
        <f t="shared" si="3"/>
        <v>0.80297886321322964</v>
      </c>
    </row>
    <row r="13" spans="1:11" x14ac:dyDescent="0.25">
      <c r="B13" s="9"/>
      <c r="C13" s="10"/>
      <c r="D13" s="10"/>
      <c r="E13" s="11"/>
      <c r="F13" s="12"/>
      <c r="G13" s="12"/>
      <c r="H13" s="13"/>
      <c r="I13" s="12"/>
      <c r="J13" s="12"/>
      <c r="K13" s="13"/>
    </row>
    <row r="14" spans="1:11" x14ac:dyDescent="0.25">
      <c r="B14" s="14" t="s">
        <v>14</v>
      </c>
      <c r="C14" s="5">
        <f>SUM(C8:C13)</f>
        <v>26536</v>
      </c>
      <c r="D14" s="5">
        <f>SUM(D8:D13)</f>
        <v>24258</v>
      </c>
      <c r="E14" s="6">
        <f t="shared" si="1"/>
        <v>0.91415435634609588</v>
      </c>
      <c r="F14" s="7">
        <f>SUM(F8:F13)</f>
        <v>20531</v>
      </c>
      <c r="G14" s="7">
        <f>SUM(G8:G13)</f>
        <v>11477</v>
      </c>
      <c r="H14" s="8">
        <f t="shared" si="2"/>
        <v>0.55900832886854024</v>
      </c>
      <c r="I14" s="7">
        <f>SUM(I8:I13)</f>
        <v>47067</v>
      </c>
      <c r="J14" s="7">
        <f>SUM(J8:J13)</f>
        <v>35735</v>
      </c>
      <c r="K14" s="8">
        <f t="shared" si="3"/>
        <v>0.7592368326003357</v>
      </c>
    </row>
  </sheetData>
  <pageMargins left="0.7" right="0.7" top="0.75" bottom="0.75" header="0.3" footer="0.3"/>
  <pageSetup paperSize="9" scale="76" orientation="landscape" r:id="rId1"/>
  <ignoredErrors>
    <ignoredError sqref="E14 H1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19BA2D-90C7-44C2-80EF-948AA4F158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688930-5478-4E0C-B06F-7E0E83279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907EFE8-7559-4507-BF41-D5A9CF96B94E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2013-2014</vt:lpstr>
      <vt:lpstr>2014-2015</vt:lpstr>
      <vt:lpstr>2015-2016</vt:lpstr>
      <vt:lpstr>2016-2017</vt:lpstr>
      <vt:lpstr>2017-2018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2019-01-29T15:53:59Z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