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601 - 650\"/>
    </mc:Choice>
  </mc:AlternateContent>
  <bookViews>
    <workbookView xWindow="0" yWindow="0" windowWidth="18480" windowHeight="10170"/>
  </bookViews>
  <sheets>
    <sheet name="Zittenblijvers en achterstan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B27" i="1"/>
  <c r="B35" i="1" s="1"/>
  <c r="H23" i="1"/>
  <c r="E23" i="1"/>
  <c r="H22" i="1"/>
  <c r="E22" i="1"/>
  <c r="H21" i="1"/>
  <c r="E21" i="1"/>
  <c r="H20" i="1"/>
  <c r="E20" i="1"/>
  <c r="H19" i="1"/>
  <c r="E19" i="1"/>
  <c r="H18" i="1"/>
  <c r="H15" i="1"/>
  <c r="E15" i="1"/>
  <c r="H14" i="1"/>
  <c r="E14" i="1"/>
  <c r="H13" i="1"/>
  <c r="E13" i="1"/>
  <c r="H12" i="1"/>
  <c r="E12" i="1"/>
  <c r="H11" i="1"/>
  <c r="E11" i="1"/>
</calcChain>
</file>

<file path=xl/sharedStrings.xml><?xml version="1.0" encoding="utf-8"?>
<sst xmlns="http://schemas.openxmlformats.org/spreadsheetml/2006/main" count="53" uniqueCount="27">
  <si>
    <t>Zittenblijven en schoolse achterstand, evolutie 5 schooljaren.</t>
  </si>
  <si>
    <t>Alle cijfers zijn van het gewoon lager en gewoon secundair onderwijs, Nederlandstalig taalregime;</t>
  </si>
  <si>
    <t>het secundair onderwijs is exclusief OKAN, modulair stelsel, 3e lj van de 3e graad, Se-n-Se, 4e graad en HBO;</t>
  </si>
  <si>
    <t>in de gegevens over zittenblijven betekent de categorie "onbekend of NVT" dat de categorie niet kan bepaald worden;</t>
  </si>
  <si>
    <t>de redenen hiervoor zijn divers: de leerling was het voorgaande schooljaar niet ingeschreven, of was ingeschreven in een andere hoofdstructuur, in het modulair onderwijs, in OKAN, in Se-n-Se of in een methodeschool.</t>
  </si>
  <si>
    <t>1a. Aantal zittenblijvers</t>
  </si>
  <si>
    <t>gewoon lager onderwijs</t>
  </si>
  <si>
    <t>schooljaar</t>
  </si>
  <si>
    <t>Geen zittenblijver</t>
  </si>
  <si>
    <t>Zittenblijver</t>
  </si>
  <si>
    <t>onbekend of NVT</t>
  </si>
  <si>
    <t>Totaal</t>
  </si>
  <si>
    <t>% zitten-blijver</t>
  </si>
  <si>
    <t>2011-2012</t>
  </si>
  <si>
    <t>2012-2013</t>
  </si>
  <si>
    <t>2013-2014</t>
  </si>
  <si>
    <t>2014-2015</t>
  </si>
  <si>
    <t>2015-2016</t>
  </si>
  <si>
    <t>gewoon secundair onderwijs</t>
  </si>
  <si>
    <t>nominatief</t>
  </si>
  <si>
    <t>1 jaar schoolse achterstand</t>
  </si>
  <si>
    <t>2 jaar schoolse achterstand</t>
  </si>
  <si>
    <t>Meer dan 2 jaar schoolse achterstand</t>
  </si>
  <si>
    <t>Normaal gevorderd</t>
  </si>
  <si>
    <t>procentueel</t>
  </si>
  <si>
    <t>1b. Schoolse vorderingen* van de 17-jarigen in het gewoon secundair onderwijs</t>
  </si>
  <si>
    <t>* Schoolse achterstand is niet noodzakelijk te wijten aan zittenblijven (vb. laattijdige instroom vanuit OKAN of BuO)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</si>
</sst>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/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7" workbookViewId="0">
      <selection activeCell="R27" sqref="R27"/>
    </sheetView>
  </sheetViews>
  <sheetFormatPr defaultRowHeight="12.75" x14ac:dyDescent="0.2"/>
  <cols>
    <col min="1" max="1" width="5" customWidth="1"/>
    <col min="2" max="2" width="10.85546875" customWidth="1"/>
    <col min="3" max="4" width="13.42578125" customWidth="1"/>
    <col min="5" max="5" width="13.42578125" bestFit="1" customWidth="1"/>
    <col min="6" max="6" width="10.7109375" customWidth="1"/>
    <col min="7" max="7" width="7.28515625" bestFit="1" customWidth="1"/>
    <col min="8" max="8" width="9.85546875" bestFit="1" customWidth="1"/>
  </cols>
  <sheetData>
    <row r="1" spans="1:17" x14ac:dyDescent="0.2">
      <c r="A1" s="1" t="s">
        <v>0</v>
      </c>
    </row>
    <row r="3" spans="1:17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7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7" x14ac:dyDescent="0.2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7" ht="27" customHeight="1" x14ac:dyDescent="0.2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</row>
    <row r="8" spans="1:17" x14ac:dyDescent="0.2">
      <c r="A8" s="2" t="s">
        <v>5</v>
      </c>
    </row>
    <row r="9" spans="1:17" x14ac:dyDescent="0.2">
      <c r="B9" s="2" t="s">
        <v>6</v>
      </c>
    </row>
    <row r="10" spans="1:17" ht="25.5" x14ac:dyDescent="0.2">
      <c r="B10" s="3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/>
      <c r="H10" s="4" t="s">
        <v>12</v>
      </c>
      <c r="L10" s="6"/>
      <c r="M10" s="6"/>
      <c r="N10" s="6"/>
      <c r="O10" s="6"/>
      <c r="P10" s="6"/>
      <c r="Q10" s="6"/>
    </row>
    <row r="11" spans="1:17" x14ac:dyDescent="0.2">
      <c r="B11" s="7" t="s">
        <v>13</v>
      </c>
      <c r="C11" s="8">
        <v>361998</v>
      </c>
      <c r="D11" s="8">
        <v>10031</v>
      </c>
      <c r="E11" s="8">
        <f>F11-D11-C11</f>
        <v>14667</v>
      </c>
      <c r="F11" s="8">
        <v>386696</v>
      </c>
      <c r="G11" s="5"/>
      <c r="H11" s="9">
        <f>D11/F11</f>
        <v>2.5940273496493371E-2</v>
      </c>
      <c r="L11" s="6"/>
      <c r="M11" s="6"/>
      <c r="N11" s="6"/>
      <c r="O11" s="6"/>
      <c r="P11" s="6"/>
      <c r="Q11" s="6"/>
    </row>
    <row r="12" spans="1:17" x14ac:dyDescent="0.2">
      <c r="B12" s="7" t="s">
        <v>14</v>
      </c>
      <c r="C12" s="8">
        <v>368796</v>
      </c>
      <c r="D12" s="8">
        <v>8850</v>
      </c>
      <c r="E12" s="8">
        <f>F12-D12-C12</f>
        <v>14705</v>
      </c>
      <c r="F12" s="8">
        <v>392351</v>
      </c>
      <c r="G12" s="5"/>
      <c r="H12" s="9">
        <f>D12/F12</f>
        <v>2.2556333487107207E-2</v>
      </c>
      <c r="L12" s="6"/>
      <c r="M12" s="6"/>
      <c r="N12" s="6"/>
      <c r="O12" s="6"/>
      <c r="P12" s="6"/>
      <c r="Q12" s="6"/>
    </row>
    <row r="13" spans="1:17" x14ac:dyDescent="0.2">
      <c r="B13" s="7" t="s">
        <v>15</v>
      </c>
      <c r="C13" s="8">
        <v>375833</v>
      </c>
      <c r="D13" s="8">
        <v>8917</v>
      </c>
      <c r="E13" s="8">
        <f t="shared" ref="E13:E15" si="0">F13-D13-C13</f>
        <v>14979</v>
      </c>
      <c r="F13" s="8">
        <v>399729</v>
      </c>
      <c r="G13" s="5"/>
      <c r="H13" s="9">
        <f t="shared" ref="H13:H15" si="1">D13/F13</f>
        <v>2.2307613408083977E-2</v>
      </c>
      <c r="L13" s="6"/>
      <c r="M13" s="6"/>
      <c r="N13" s="6"/>
      <c r="O13" s="6"/>
      <c r="P13" s="6"/>
      <c r="Q13" s="6"/>
    </row>
    <row r="14" spans="1:17" x14ac:dyDescent="0.2">
      <c r="B14" s="7" t="s">
        <v>16</v>
      </c>
      <c r="C14" s="8">
        <v>385889</v>
      </c>
      <c r="D14" s="8">
        <v>8771</v>
      </c>
      <c r="E14" s="8">
        <f t="shared" si="0"/>
        <v>16437</v>
      </c>
      <c r="F14" s="8">
        <v>411097</v>
      </c>
      <c r="G14" s="5"/>
      <c r="H14" s="9">
        <f t="shared" si="1"/>
        <v>2.1335597194822632E-2</v>
      </c>
      <c r="L14" s="6"/>
      <c r="M14" s="6"/>
      <c r="N14" s="6"/>
      <c r="O14" s="6"/>
      <c r="P14" s="6"/>
      <c r="Q14" s="6"/>
    </row>
    <row r="15" spans="1:17" x14ac:dyDescent="0.2">
      <c r="B15" s="7" t="s">
        <v>17</v>
      </c>
      <c r="C15" s="8">
        <v>396216</v>
      </c>
      <c r="D15" s="8">
        <v>8040</v>
      </c>
      <c r="E15" s="8">
        <f t="shared" si="0"/>
        <v>18655</v>
      </c>
      <c r="F15" s="8">
        <v>422911</v>
      </c>
      <c r="G15" s="5"/>
      <c r="H15" s="9">
        <f t="shared" si="1"/>
        <v>1.901109216832856E-2</v>
      </c>
    </row>
    <row r="16" spans="1:17" x14ac:dyDescent="0.2">
      <c r="B16" s="5"/>
      <c r="C16" s="5"/>
      <c r="D16" s="5"/>
      <c r="E16" s="5"/>
      <c r="F16" s="5"/>
      <c r="G16" s="5"/>
      <c r="H16" s="5"/>
    </row>
    <row r="17" spans="1:8" x14ac:dyDescent="0.2">
      <c r="B17" s="2" t="s">
        <v>18</v>
      </c>
      <c r="C17" s="5"/>
      <c r="D17" s="5"/>
      <c r="E17" s="5"/>
      <c r="F17" s="5"/>
      <c r="G17" s="5"/>
      <c r="H17" s="5"/>
    </row>
    <row r="18" spans="1:8" ht="25.5" x14ac:dyDescent="0.2">
      <c r="B18" s="3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/>
      <c r="H18" s="4" t="str">
        <f>H10</f>
        <v>% zitten-blijver</v>
      </c>
    </row>
    <row r="19" spans="1:8" x14ac:dyDescent="0.2">
      <c r="B19" s="7" t="s">
        <v>13</v>
      </c>
      <c r="C19" s="8">
        <v>375812</v>
      </c>
      <c r="D19" s="8">
        <v>21096</v>
      </c>
      <c r="E19" s="8">
        <f>F19-D19-C19</f>
        <v>4378</v>
      </c>
      <c r="F19" s="8">
        <v>401286</v>
      </c>
      <c r="G19" s="5"/>
      <c r="H19" s="9">
        <f>D19/F19</f>
        <v>5.2570984285522045E-2</v>
      </c>
    </row>
    <row r="20" spans="1:8" x14ac:dyDescent="0.2">
      <c r="B20" s="7" t="s">
        <v>14</v>
      </c>
      <c r="C20" s="8">
        <v>375784</v>
      </c>
      <c r="D20" s="8">
        <v>19684</v>
      </c>
      <c r="E20" s="8">
        <f>F20-D20-C20</f>
        <v>4441</v>
      </c>
      <c r="F20" s="8">
        <v>399909</v>
      </c>
      <c r="G20" s="5"/>
      <c r="H20" s="9">
        <f>D20/F20</f>
        <v>4.9221197822504621E-2</v>
      </c>
    </row>
    <row r="21" spans="1:8" x14ac:dyDescent="0.2">
      <c r="B21" s="7" t="s">
        <v>15</v>
      </c>
      <c r="C21" s="8">
        <v>374720</v>
      </c>
      <c r="D21" s="8">
        <v>19332</v>
      </c>
      <c r="E21" s="8">
        <f t="shared" ref="E21:E23" si="2">F21-D21-C21</f>
        <v>4669</v>
      </c>
      <c r="F21" s="8">
        <v>398721</v>
      </c>
      <c r="G21" s="5"/>
      <c r="H21" s="9">
        <f t="shared" ref="H21:H23" si="3">D21/F21</f>
        <v>4.8485030886258815E-2</v>
      </c>
    </row>
    <row r="22" spans="1:8" x14ac:dyDescent="0.2">
      <c r="B22" s="7" t="s">
        <v>16</v>
      </c>
      <c r="C22" s="8">
        <v>375131</v>
      </c>
      <c r="D22" s="8">
        <v>18221</v>
      </c>
      <c r="E22" s="8">
        <f t="shared" si="2"/>
        <v>4216</v>
      </c>
      <c r="F22" s="8">
        <v>397568</v>
      </c>
      <c r="G22" s="5"/>
      <c r="H22" s="9">
        <f t="shared" si="3"/>
        <v>4.5831153412749515E-2</v>
      </c>
    </row>
    <row r="23" spans="1:8" x14ac:dyDescent="0.2">
      <c r="B23" s="7" t="s">
        <v>17</v>
      </c>
      <c r="C23" s="8">
        <v>375499</v>
      </c>
      <c r="D23" s="8">
        <v>17095</v>
      </c>
      <c r="E23" s="8">
        <f t="shared" si="2"/>
        <v>4522</v>
      </c>
      <c r="F23" s="8">
        <v>397116</v>
      </c>
      <c r="G23" s="5"/>
      <c r="H23" s="9">
        <f t="shared" si="3"/>
        <v>4.3047875180048149E-2</v>
      </c>
    </row>
    <row r="24" spans="1:8" x14ac:dyDescent="0.2">
      <c r="B24" s="5"/>
      <c r="C24" s="5"/>
      <c r="D24" s="5"/>
      <c r="E24" s="5"/>
      <c r="F24" s="5"/>
      <c r="G24" s="5"/>
      <c r="H24" s="5"/>
    </row>
    <row r="25" spans="1:8" x14ac:dyDescent="0.2">
      <c r="A25" s="2" t="s">
        <v>25</v>
      </c>
      <c r="B25" s="5"/>
      <c r="C25" s="5"/>
      <c r="D25" s="5"/>
      <c r="E25" s="5"/>
      <c r="F25" s="5"/>
      <c r="G25" s="5"/>
      <c r="H25" s="5"/>
    </row>
    <row r="26" spans="1:8" x14ac:dyDescent="0.2">
      <c r="A26" s="2"/>
      <c r="B26" s="2" t="s">
        <v>19</v>
      </c>
      <c r="C26" s="5"/>
      <c r="D26" s="5"/>
      <c r="E26" s="5"/>
      <c r="F26" s="5"/>
      <c r="G26" s="5"/>
      <c r="H26" s="5"/>
    </row>
    <row r="27" spans="1:8" ht="38.25" x14ac:dyDescent="0.2">
      <c r="B27" s="3" t="str">
        <f>B18</f>
        <v>schooljaar</v>
      </c>
      <c r="C27" s="4" t="s">
        <v>20</v>
      </c>
      <c r="D27" s="4" t="s">
        <v>21</v>
      </c>
      <c r="E27" s="4" t="s">
        <v>22</v>
      </c>
      <c r="F27" s="4" t="s">
        <v>23</v>
      </c>
      <c r="G27" s="4" t="s">
        <v>11</v>
      </c>
      <c r="H27" s="5"/>
    </row>
    <row r="28" spans="1:8" x14ac:dyDescent="0.2">
      <c r="B28" s="7" t="s">
        <v>13</v>
      </c>
      <c r="C28" s="8">
        <v>17322</v>
      </c>
      <c r="D28" s="8">
        <v>4182</v>
      </c>
      <c r="E28" s="8">
        <v>771</v>
      </c>
      <c r="F28" s="8">
        <v>39280</v>
      </c>
      <c r="G28" s="8">
        <v>61555</v>
      </c>
      <c r="H28" s="5"/>
    </row>
    <row r="29" spans="1:8" x14ac:dyDescent="0.2">
      <c r="B29" s="7" t="s">
        <v>14</v>
      </c>
      <c r="C29" s="8">
        <v>17106</v>
      </c>
      <c r="D29" s="8">
        <v>4024</v>
      </c>
      <c r="E29" s="8">
        <v>680</v>
      </c>
      <c r="F29" s="8">
        <v>39499</v>
      </c>
      <c r="G29" s="8">
        <v>61309</v>
      </c>
      <c r="H29" s="5"/>
    </row>
    <row r="30" spans="1:8" x14ac:dyDescent="0.2">
      <c r="B30" s="7" t="s">
        <v>15</v>
      </c>
      <c r="C30" s="8">
        <v>17521</v>
      </c>
      <c r="D30" s="8">
        <v>4063</v>
      </c>
      <c r="E30" s="8">
        <v>606</v>
      </c>
      <c r="F30" s="8">
        <v>39701</v>
      </c>
      <c r="G30" s="8">
        <v>61891</v>
      </c>
      <c r="H30" s="5"/>
    </row>
    <row r="31" spans="1:8" x14ac:dyDescent="0.2">
      <c r="B31" s="7" t="s">
        <v>16</v>
      </c>
      <c r="C31" s="8">
        <v>17818</v>
      </c>
      <c r="D31" s="8">
        <v>3861</v>
      </c>
      <c r="E31" s="8">
        <v>579</v>
      </c>
      <c r="F31" s="8">
        <v>40237</v>
      </c>
      <c r="G31" s="8">
        <v>62495</v>
      </c>
      <c r="H31" s="5"/>
    </row>
    <row r="32" spans="1:8" x14ac:dyDescent="0.2">
      <c r="B32" s="7" t="s">
        <v>17</v>
      </c>
      <c r="C32" s="8">
        <v>17436</v>
      </c>
      <c r="D32" s="8">
        <v>3579</v>
      </c>
      <c r="E32" s="8">
        <v>509</v>
      </c>
      <c r="F32" s="8">
        <v>40055</v>
      </c>
      <c r="G32" s="8">
        <v>61579</v>
      </c>
      <c r="H32" s="5"/>
    </row>
    <row r="33" spans="1:8" x14ac:dyDescent="0.2">
      <c r="B33" s="7"/>
      <c r="C33" s="8"/>
      <c r="D33" s="8"/>
      <c r="E33" s="8"/>
      <c r="F33" s="8"/>
      <c r="G33" s="8"/>
      <c r="H33" s="5"/>
    </row>
    <row r="34" spans="1:8" x14ac:dyDescent="0.2">
      <c r="B34" s="2" t="s">
        <v>24</v>
      </c>
      <c r="C34" s="5"/>
      <c r="D34" s="5"/>
      <c r="E34" s="5"/>
      <c r="F34" s="5"/>
      <c r="G34" s="5"/>
      <c r="H34" s="5"/>
    </row>
    <row r="35" spans="1:8" ht="38.25" x14ac:dyDescent="0.2">
      <c r="B35" s="3" t="str">
        <f>B27</f>
        <v>schooljaar</v>
      </c>
      <c r="C35" s="4" t="s">
        <v>20</v>
      </c>
      <c r="D35" s="4" t="s">
        <v>21</v>
      </c>
      <c r="E35" s="4" t="s">
        <v>22</v>
      </c>
      <c r="F35" s="4" t="s">
        <v>23</v>
      </c>
      <c r="G35" s="3" t="s">
        <v>11</v>
      </c>
      <c r="H35" s="5"/>
    </row>
    <row r="36" spans="1:8" x14ac:dyDescent="0.2">
      <c r="B36" s="7" t="s">
        <v>13</v>
      </c>
      <c r="C36" s="9">
        <f>C28/$G28</f>
        <v>0.28140687190317604</v>
      </c>
      <c r="D36" s="9">
        <f t="shared" ref="D36:G36" si="4">D28/$G28</f>
        <v>6.7939241328892855E-2</v>
      </c>
      <c r="E36" s="9">
        <f t="shared" si="4"/>
        <v>1.2525383803102917E-2</v>
      </c>
      <c r="F36" s="9">
        <f t="shared" si="4"/>
        <v>0.63812850296482815</v>
      </c>
      <c r="G36" s="10">
        <f t="shared" si="4"/>
        <v>1</v>
      </c>
      <c r="H36" s="5"/>
    </row>
    <row r="37" spans="1:8" x14ac:dyDescent="0.2">
      <c r="B37" s="7" t="s">
        <v>14</v>
      </c>
      <c r="C37" s="9">
        <f t="shared" ref="C37:G40" si="5">C29/$G29</f>
        <v>0.27901286923616436</v>
      </c>
      <c r="D37" s="9">
        <f t="shared" si="5"/>
        <v>6.5634735520070459E-2</v>
      </c>
      <c r="E37" s="9">
        <f t="shared" si="5"/>
        <v>1.10913568970298E-2</v>
      </c>
      <c r="F37" s="9">
        <f t="shared" si="5"/>
        <v>0.64426103834673543</v>
      </c>
      <c r="G37" s="10">
        <f t="shared" si="5"/>
        <v>1</v>
      </c>
      <c r="H37" s="5"/>
    </row>
    <row r="38" spans="1:8" x14ac:dyDescent="0.2">
      <c r="B38" s="7" t="s">
        <v>15</v>
      </c>
      <c r="C38" s="9">
        <f t="shared" si="5"/>
        <v>0.28309447254043396</v>
      </c>
      <c r="D38" s="9">
        <f t="shared" si="5"/>
        <v>6.5647670905301256E-2</v>
      </c>
      <c r="E38" s="9">
        <f t="shared" si="5"/>
        <v>9.7914074744308542E-3</v>
      </c>
      <c r="F38" s="9">
        <f t="shared" si="5"/>
        <v>0.64146644907983386</v>
      </c>
      <c r="G38" s="10">
        <f t="shared" si="5"/>
        <v>1</v>
      </c>
      <c r="H38" s="5"/>
    </row>
    <row r="39" spans="1:8" x14ac:dyDescent="0.2">
      <c r="B39" s="7" t="s">
        <v>16</v>
      </c>
      <c r="C39" s="9">
        <f t="shared" si="5"/>
        <v>0.28511080886470919</v>
      </c>
      <c r="D39" s="9">
        <f t="shared" si="5"/>
        <v>6.1780942475398032E-2</v>
      </c>
      <c r="E39" s="9">
        <f t="shared" si="5"/>
        <v>9.2647411792943432E-3</v>
      </c>
      <c r="F39" s="9">
        <f t="shared" si="5"/>
        <v>0.64384350748059849</v>
      </c>
      <c r="G39" s="10">
        <f t="shared" si="5"/>
        <v>1</v>
      </c>
      <c r="H39" s="5"/>
    </row>
    <row r="40" spans="1:8" x14ac:dyDescent="0.2">
      <c r="B40" s="7" t="s">
        <v>17</v>
      </c>
      <c r="C40" s="9">
        <f t="shared" si="5"/>
        <v>0.28314847594147358</v>
      </c>
      <c r="D40" s="9">
        <f t="shared" si="5"/>
        <v>5.8120463144903295E-2</v>
      </c>
      <c r="E40" s="9">
        <f t="shared" si="5"/>
        <v>8.2658049010214518E-3</v>
      </c>
      <c r="F40" s="9">
        <f t="shared" si="5"/>
        <v>0.65046525601260174</v>
      </c>
      <c r="G40" s="10">
        <f t="shared" si="5"/>
        <v>1</v>
      </c>
      <c r="H40" s="5"/>
    </row>
    <row r="42" spans="1:8" x14ac:dyDescent="0.2">
      <c r="A42" t="s">
        <v>26</v>
      </c>
    </row>
  </sheetData>
  <mergeCells count="4">
    <mergeCell ref="A3:J3"/>
    <mergeCell ref="A4:J4"/>
    <mergeCell ref="A5:J5"/>
    <mergeCell ref="A6:J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A1A583-40F3-4CCA-AED0-FF9510A76B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25330-AB0B-4EED-84AA-0C0939EEA1B6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/fields"/>
    <ds:schemaRef ds:uri="http://schemas.microsoft.com/office/infopath/2007/PartnerControls"/>
    <ds:schemaRef ds:uri="a6ffceed-4e85-47c5-aca9-bfee952fba4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70994E-AD57-47FF-8B49-E617FF794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Zittenblijvers en achterstand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Cornelis, Paul</dc:creator>
  <cp:lastModifiedBy>Tytgat, Caroline</cp:lastModifiedBy>
  <cp:lastPrinted>2017-07-26T09:39:53Z</cp:lastPrinted>
  <dcterms:created xsi:type="dcterms:W3CDTF">2017-07-07T12:36:15Z</dcterms:created>
  <dcterms:modified xsi:type="dcterms:W3CDTF">2017-09-04T13:02:16Z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