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401-500\"/>
    </mc:Choice>
  </mc:AlternateContent>
  <bookViews>
    <workbookView xWindow="480" yWindow="60" windowWidth="14220" windowHeight="8835"/>
  </bookViews>
  <sheets>
    <sheet name="Reg-afgevaard. maart 2015" sheetId="2" r:id="rId1"/>
  </sheets>
  <definedNames>
    <definedName name="_xlnm.Print_Titles" localSheetId="0">'Reg-afgevaard. maart 2015'!$2:$2</definedName>
  </definedNames>
  <calcPr calcId="152511"/>
</workbook>
</file>

<file path=xl/calcChain.xml><?xml version="1.0" encoding="utf-8"?>
<calcChain xmlns="http://schemas.openxmlformats.org/spreadsheetml/2006/main">
  <c r="K36" i="2" l="1"/>
  <c r="K37" i="2"/>
  <c r="K31" i="2"/>
  <c r="K30" i="2"/>
  <c r="K24" i="2"/>
  <c r="K20" i="2"/>
  <c r="K19" i="2"/>
  <c r="K18" i="2"/>
  <c r="K81" i="2" l="1"/>
  <c r="K80" i="2"/>
  <c r="K70" i="2" l="1"/>
  <c r="K95" i="2" l="1"/>
  <c r="K88" i="2" l="1"/>
  <c r="K87" i="2"/>
  <c r="K86" i="2"/>
  <c r="K85" i="2"/>
  <c r="K84" i="2"/>
  <c r="L83" i="2"/>
  <c r="K83" i="2"/>
  <c r="L82" i="2"/>
  <c r="K82" i="2"/>
  <c r="K79" i="2"/>
  <c r="K78" i="2"/>
  <c r="K77" i="2"/>
  <c r="K76" i="2"/>
  <c r="K75" i="2"/>
  <c r="K74" i="2"/>
  <c r="K73" i="2"/>
  <c r="K72" i="2"/>
  <c r="K71" i="2"/>
  <c r="K69" i="2"/>
  <c r="K68" i="2"/>
  <c r="K65" i="2"/>
  <c r="K58" i="2" l="1"/>
  <c r="K57" i="2"/>
  <c r="K56" i="2"/>
  <c r="K55" i="2"/>
  <c r="K54" i="2"/>
  <c r="K53" i="2"/>
  <c r="K52" i="2"/>
  <c r="K44" i="2"/>
  <c r="K43" i="2"/>
  <c r="K112" i="2" l="1"/>
  <c r="K111" i="2"/>
  <c r="K110" i="2"/>
  <c r="K109" i="2"/>
  <c r="K108" i="2"/>
  <c r="K107" i="2"/>
  <c r="K106" i="2"/>
  <c r="K105" i="2"/>
  <c r="K12" i="2" l="1"/>
  <c r="K13" i="2"/>
  <c r="K10" i="2" l="1"/>
  <c r="K15" i="2"/>
  <c r="K5" i="2" l="1"/>
  <c r="K97" i="2" l="1"/>
  <c r="K101" i="2"/>
  <c r="K102" i="2"/>
  <c r="K61" i="2" l="1"/>
  <c r="K115" i="2" l="1"/>
  <c r="K114" i="2"/>
  <c r="K92" i="2"/>
  <c r="K91" i="2"/>
  <c r="K33" i="2"/>
  <c r="K32" i="2"/>
  <c r="K29" i="2"/>
  <c r="K7" i="2"/>
  <c r="K60" i="2"/>
  <c r="K93" i="2"/>
  <c r="K63" i="2"/>
  <c r="K62" i="2"/>
  <c r="K41" i="2"/>
  <c r="K40" i="2"/>
  <c r="K39" i="2"/>
  <c r="K38" i="2"/>
  <c r="K35" i="2"/>
  <c r="K34" i="2"/>
  <c r="K28" i="2"/>
  <c r="K27" i="2"/>
  <c r="K26" i="2"/>
  <c r="K23" i="2"/>
  <c r="K22" i="2"/>
  <c r="K21" i="2"/>
  <c r="K17" i="2"/>
</calcChain>
</file>

<file path=xl/sharedStrings.xml><?xml version="1.0" encoding="utf-8"?>
<sst xmlns="http://schemas.openxmlformats.org/spreadsheetml/2006/main" count="709" uniqueCount="314">
  <si>
    <t>Entiteit (kort)</t>
  </si>
  <si>
    <t>Entiteitsvorm</t>
  </si>
  <si>
    <t>Agentschap voor Geografische Informatie Vlaanderen</t>
  </si>
  <si>
    <t>AGIV</t>
  </si>
  <si>
    <t>Vlaamse Dienst voor Arbeidsbemiddeling en Beroepsopleiding</t>
  </si>
  <si>
    <t>VDAB</t>
  </si>
  <si>
    <t>Syntra Vlaanderen</t>
  </si>
  <si>
    <t>Vlaamse Landmaatschappij</t>
  </si>
  <si>
    <t>VLM</t>
  </si>
  <si>
    <t>nv De Scheepvaart</t>
  </si>
  <si>
    <t>Waterwegen en Zeekanaal</t>
  </si>
  <si>
    <t>W&amp;Z</t>
  </si>
  <si>
    <t>Vlaamse Vervoermaatschappij - De Lijn</t>
  </si>
  <si>
    <t>VVM-De Lijn</t>
  </si>
  <si>
    <t>Vlaams Fonds voor de Letteren</t>
  </si>
  <si>
    <t>VFL</t>
  </si>
  <si>
    <t>Vlaams Audiovisueel Fonds</t>
  </si>
  <si>
    <t>VAF</t>
  </si>
  <si>
    <t>deSingel</t>
  </si>
  <si>
    <t>Museum van Hedendaagse Kunst Antwerpen</t>
  </si>
  <si>
    <t>M HKA</t>
  </si>
  <si>
    <t>Beheersmaatschappij Antwerpen Mobiel</t>
  </si>
  <si>
    <t>BAM</t>
  </si>
  <si>
    <t>Sociale Dienst</t>
  </si>
  <si>
    <t>vzw</t>
  </si>
  <si>
    <t>NV</t>
  </si>
  <si>
    <t>Beleidsdomein / Entiteit</t>
  </si>
  <si>
    <t>05/03/2010</t>
  </si>
  <si>
    <t>Regeringscommissaris</t>
  </si>
  <si>
    <t>Regeringsafgevaardigde (Vl. minister FB)</t>
  </si>
  <si>
    <t>27/10/2000</t>
  </si>
  <si>
    <t>14/05/1996</t>
  </si>
  <si>
    <t>Jef Mannaerts</t>
  </si>
  <si>
    <t>23/04/2010</t>
  </si>
  <si>
    <t>OPZC Rekem</t>
  </si>
  <si>
    <t>OPZ Geel</t>
  </si>
  <si>
    <t>02/07/2010</t>
  </si>
  <si>
    <t>Karel Tobback</t>
  </si>
  <si>
    <t>Jan Vermassen</t>
  </si>
  <si>
    <t>Regeringsafgevaardigde (funct. minister)</t>
  </si>
  <si>
    <t>23/07/2010</t>
  </si>
  <si>
    <t>Kaaitheater</t>
  </si>
  <si>
    <t>Gert Nys</t>
  </si>
  <si>
    <t>Kaat Exterbille</t>
  </si>
  <si>
    <t>deFilharmonie</t>
  </si>
  <si>
    <t>Ancienne Belgique</t>
  </si>
  <si>
    <t>04/02/2011</t>
  </si>
  <si>
    <t>Christine Claus</t>
  </si>
  <si>
    <t>Tom Van Laere</t>
  </si>
  <si>
    <t>04/05/2007</t>
  </si>
  <si>
    <t>Vlaams Cultuurhuis de Brakke Grond</t>
  </si>
  <si>
    <t>Kristina Houthuys</t>
  </si>
  <si>
    <t>Koninklijke Vlaamse Schouwburg</t>
  </si>
  <si>
    <t>KVS</t>
  </si>
  <si>
    <t>Marie-Paule Quix</t>
  </si>
  <si>
    <t>20/10/2000</t>
  </si>
  <si>
    <t>Vlaams Omroeporkest en Kamerkoor</t>
  </si>
  <si>
    <t>Gerda Van der Plas</t>
  </si>
  <si>
    <t>Rik Dhoest</t>
  </si>
  <si>
    <t>Marion Vrijens</t>
  </si>
  <si>
    <t>05/02/2010</t>
  </si>
  <si>
    <t>Vlaamse Milieuholding</t>
  </si>
  <si>
    <t>Frans Cornelis</t>
  </si>
  <si>
    <t>VMH</t>
  </si>
  <si>
    <t>DS</t>
  </si>
  <si>
    <t>Albert Vanhoof</t>
  </si>
  <si>
    <t>09/03/2012</t>
  </si>
  <si>
    <t>NV van publiek recht</t>
  </si>
  <si>
    <t>FIT</t>
  </si>
  <si>
    <t>Openbaar Psychiatrisch Zorgcentrum Geel</t>
  </si>
  <si>
    <t>Openbaar Psychiatrisch Zorgcentrum Rekem</t>
  </si>
  <si>
    <t>G. Bourgeois</t>
  </si>
  <si>
    <t>Bevoegde minister</t>
  </si>
  <si>
    <t>Ph. Muyters</t>
  </si>
  <si>
    <t>J. Vandeurzen</t>
  </si>
  <si>
    <t>J. Schauvliege</t>
  </si>
  <si>
    <t>H. Crevits</t>
  </si>
  <si>
    <t>EVA van publiek recht</t>
  </si>
  <si>
    <t>Egalisatiefonds voor de Responsabiliserings-bijdrage van de Vlaamse Gemeenschap</t>
  </si>
  <si>
    <t>Diensten voor het Algemeen Regeringsbeleid (DAR)</t>
  </si>
  <si>
    <t>Bestuurszaken (BZ)</t>
  </si>
  <si>
    <t>Financiën en Begroting (FB)</t>
  </si>
  <si>
    <t>internationaal Vlaanderen (iV)</t>
  </si>
  <si>
    <t>Economie, Wetenschap en Innovatie (EWI)</t>
  </si>
  <si>
    <t>Welzijn, Volksgezondheid en Gezin (WVG)</t>
  </si>
  <si>
    <t>Cultuur, Jeugd, Sport en Media (CJSM)</t>
  </si>
  <si>
    <t>Onderwijs en Vorming (OV)</t>
  </si>
  <si>
    <t>Werk en Sociale Economie (WSE)</t>
  </si>
  <si>
    <t>Landbouw en Visserij (LV)</t>
  </si>
  <si>
    <t>Leefmilieu, Natuur en Energie (LNE)</t>
  </si>
  <si>
    <t>Mobiliteit en Openbare Werken (MOW)</t>
  </si>
  <si>
    <t>Ruimtelijke Ordening, Woonbeleid en Onroerend Erfgoed (RWO)</t>
  </si>
  <si>
    <t>Vlaams Agentschap voor Internationaal Ondernemen (Flanders Investment and Trade)</t>
  </si>
  <si>
    <t>Vlaams pensioen-fonds</t>
  </si>
  <si>
    <t>Brussels Philhar-monic</t>
  </si>
  <si>
    <t xml:space="preserve">vzw Sociale Dienst voor het Vlaams overheidspersoneel </t>
  </si>
  <si>
    <t>Marc de Kort</t>
  </si>
  <si>
    <t>Vlaams Agentschap voor Ondernemers-
vorming - Syntra Vlaanderen</t>
  </si>
  <si>
    <t>Agentschap voor Innovatie door Wetenschap en Technologie</t>
  </si>
  <si>
    <t>IWT</t>
  </si>
  <si>
    <t>Paul De Hondt</t>
  </si>
  <si>
    <t>Fonds Wetenschappelijk Onderzoek - Vlaanderen</t>
  </si>
  <si>
    <t>FWO</t>
  </si>
  <si>
    <t>EVA van privaat recht 
(stichting van openbaar nut)</t>
  </si>
  <si>
    <t>Herculesstichting</t>
  </si>
  <si>
    <t>Hercules-stichting</t>
  </si>
  <si>
    <t>Vlaamse Instelling voor Technologisch Onderzoek</t>
  </si>
  <si>
    <t>VITO</t>
  </si>
  <si>
    <t>Tim Moens</t>
  </si>
  <si>
    <t>Vlaams Instituut voor Biotechnologie</t>
  </si>
  <si>
    <t>VIB</t>
  </si>
  <si>
    <t>Strategisch onderzoeks-centrum (vzw)</t>
  </si>
  <si>
    <t>Vlaams Instituut voor de Zee</t>
  </si>
  <si>
    <t>VLIZ</t>
  </si>
  <si>
    <t>LRM</t>
  </si>
  <si>
    <t>EVA van privaat recht (NV)</t>
  </si>
  <si>
    <t>Gimvindus</t>
  </si>
  <si>
    <t>Daniël Geerts</t>
  </si>
  <si>
    <t>11/05/2001</t>
  </si>
  <si>
    <t>Interuniversitair Micro-Electronica Centrum</t>
  </si>
  <si>
    <t>IMEC</t>
  </si>
  <si>
    <t>iMinds
(voorheen : Interdisciplinair Instituut voor Breedbandtechnologie)</t>
  </si>
  <si>
    <t>(voorheen : IBBt)</t>
  </si>
  <si>
    <r>
      <t>I-Cleantech Vlaanderen - Innovatie in Cleantech</t>
    </r>
    <r>
      <rPr>
        <b/>
        <i/>
        <sz val="8"/>
        <color rgb="FFFF0000"/>
        <rFont val="Tahoma"/>
        <family val="2"/>
      </rPr>
      <t/>
    </r>
  </si>
  <si>
    <t>ICTV</t>
  </si>
  <si>
    <t>Georges Stienlet</t>
  </si>
  <si>
    <t>Vlaamse Regulator voor de Media</t>
  </si>
  <si>
    <t>VRM</t>
  </si>
  <si>
    <t>Duncan Braeckevelt</t>
  </si>
  <si>
    <t>Vlaamse Radio- en Televisieomroep</t>
  </si>
  <si>
    <t>VRT</t>
  </si>
  <si>
    <t>Gemeenschapsafgevaardigde</t>
  </si>
  <si>
    <t>Pensioenfonds voor de rust- en overlevingspensioenen van het statutair personeel van NV publiek recht VRT</t>
  </si>
  <si>
    <t>VRT-Pensioen-fonds</t>
  </si>
  <si>
    <t>onderlinge verzekeringsvereniging</t>
  </si>
  <si>
    <t>Frederik Delecluyse</t>
  </si>
  <si>
    <t>Universitair Ziekenhuis Gent</t>
  </si>
  <si>
    <t>Yannick De Clercq</t>
  </si>
  <si>
    <t>Daniël Ketels</t>
  </si>
  <si>
    <t>Vlaamse Maatschappij voor Sociaal Wonen</t>
  </si>
  <si>
    <t>VMSW</t>
  </si>
  <si>
    <t>Stefaan De Ruyck</t>
  </si>
  <si>
    <t>Christine Depuydt</t>
  </si>
  <si>
    <t>Geert Gravez</t>
  </si>
  <si>
    <t>Pieter De Cuyper</t>
  </si>
  <si>
    <t>Yann Van Rompaey</t>
  </si>
  <si>
    <t>Centrum voor Medische Innovatie</t>
  </si>
  <si>
    <t>25/01/2013</t>
  </si>
  <si>
    <t>CMI</t>
  </si>
  <si>
    <t>Regeringscommissaris (funct. minister)</t>
  </si>
  <si>
    <t>01/03/2013</t>
  </si>
  <si>
    <t>14/06/2013</t>
  </si>
  <si>
    <t>17/05/2013</t>
  </si>
  <si>
    <t>Agentschap voor Infrastructuur in het Onderwijs</t>
  </si>
  <si>
    <t>Koen Algoed</t>
  </si>
  <si>
    <t xml:space="preserve">Johan Dhondt </t>
  </si>
  <si>
    <t>01/12/2006</t>
  </si>
  <si>
    <t xml:space="preserve">Jozef De Cuyper </t>
  </si>
  <si>
    <t>01/10/2009</t>
  </si>
  <si>
    <t>Jan De Groof</t>
  </si>
  <si>
    <t xml:space="preserve">Wim Leybaert </t>
  </si>
  <si>
    <t>15/01/2011</t>
  </si>
  <si>
    <t xml:space="preserve">Anita Ruttens </t>
  </si>
  <si>
    <t xml:space="preserve">Nadine Van Haecke </t>
  </si>
  <si>
    <t>Eric De Prycker</t>
  </si>
  <si>
    <t>Universiteit Hasselt</t>
  </si>
  <si>
    <t>Universiteit Leuven/HUB KUB</t>
  </si>
  <si>
    <t>Stefan Ghesquière</t>
  </si>
  <si>
    <t>Marc Verelst</t>
  </si>
  <si>
    <t>Transnationale Universiteit Limburg</t>
  </si>
  <si>
    <t>TUL</t>
  </si>
  <si>
    <t xml:space="preserve">Bijzondere Vertegenwoordiger van de Vlaamse Regering </t>
  </si>
  <si>
    <t>Agentschap Plantentuin Meise</t>
  </si>
  <si>
    <t>20/12/2013</t>
  </si>
  <si>
    <t>Raf Suys</t>
  </si>
  <si>
    <t>Mark Andries</t>
  </si>
  <si>
    <t>22/11/2013</t>
  </si>
  <si>
    <t>Paolo De Fracesco</t>
  </si>
  <si>
    <t>Agentschap Integratie en Inburgering</t>
  </si>
  <si>
    <t>Regeringscommissaris (Vl. minister FB)</t>
  </si>
  <si>
    <t>De Watergroep (cf. Vlaamse Maatschappij voor Watervoorziening)</t>
  </si>
  <si>
    <t>De Watergroep</t>
  </si>
  <si>
    <t>Universiteit Antwerpen</t>
  </si>
  <si>
    <t xml:space="preserve">Afgevaardigde van financiën </t>
  </si>
  <si>
    <t>Regerings-
commissaris(sen)</t>
  </si>
  <si>
    <t>Functie</t>
  </si>
  <si>
    <t>Datum aanstelling</t>
  </si>
  <si>
    <t>EVA van privaat recht (private stichting)</t>
  </si>
  <si>
    <t>Strategisch onderzoeks-centrum (NV)</t>
  </si>
  <si>
    <t>AGIOn</t>
  </si>
  <si>
    <t>Universiteit Gent, Universitair Ziekenhuis Gent, Associatie Universiteit Gent, Pensioenfonds UZ Gent OFP, vzw Kinderdagverblijf UZ Gent "De Knuffelboom"</t>
  </si>
  <si>
    <t>UZ Gent</t>
  </si>
  <si>
    <t>Vrije Universiteit Brussel, Universitaire Associatie Brussel, Faculteit voor Protestantse Godgeleerdheid Brussel, Instituut voor Tropische Geneeskunde</t>
  </si>
  <si>
    <t>KU Leuven, HUB-KUBrussel, Associatie Katholieke Universiteit Leuven, Evangelische Theologische Faculteit Leuven</t>
  </si>
  <si>
    <t>Universiteit Antwerpen, Universiteit Hasselt, Associatie Universiteit &amp; Hogescholen Antwerpen, Associatie Universiteit-Hogescholen Limburg</t>
  </si>
  <si>
    <t>Uhasselt</t>
  </si>
  <si>
    <t>Ugent</t>
  </si>
  <si>
    <t>UA</t>
  </si>
  <si>
    <t xml:space="preserve">Universiteit Gent </t>
  </si>
  <si>
    <t xml:space="preserve">Vrije Universiteit Brussel </t>
  </si>
  <si>
    <t>VUB</t>
  </si>
  <si>
    <t xml:space="preserve">Arteveldehogeschool
Hogeschool Gent
Luca School of Arts
De Hogeschool West-Vlaanderen
Katholieke Hogeschool Vives Noord
Katholieke Hogeschool Vives Zuid
</t>
  </si>
  <si>
    <t xml:space="preserve">Erasmushogeschool Brussel
HUB-KAHO
Groep T – Internationale Hogeschool Leuven
Hogeschool PXL
Katholieke Hogeschool Leuven
Katholieke Hogeschool Limburg </t>
  </si>
  <si>
    <t xml:space="preserve">Hogere Zeevaartschool
Artesis Plantijn Hogeschool Antwerpen
Karel de Grote Hogeschool
Thomas More Kempen
Thomas More Mechelen-Antwerpen
College van algemeen directeurs van de hogescholen bij de AGIOn </t>
  </si>
  <si>
    <t>Instelling van openbaar nut sui generis (NV van publiek recht)</t>
  </si>
  <si>
    <t xml:space="preserve">Instelling van openbaar nut sui generis  </t>
  </si>
  <si>
    <t>Instelling van openbaar nut categorie B</t>
  </si>
  <si>
    <t>Stichting van openbaar nut</t>
  </si>
  <si>
    <t>Stichting (naar Nederlands recht)</t>
  </si>
  <si>
    <t>AB</t>
  </si>
  <si>
    <t>Instelling van openbaar nut categorie B (cvba)</t>
  </si>
  <si>
    <t>EVA van publiek recht (NV)</t>
  </si>
  <si>
    <t>Michiel Van Peteghem</t>
  </si>
  <si>
    <t>31/01/2014</t>
  </si>
  <si>
    <t>EVA van privaat recht (stichting van openbaar nut)</t>
  </si>
  <si>
    <t>Limburgse Reconversiemaatschappij</t>
  </si>
  <si>
    <t>Vlaamse Vereniging voor ICT-personeel</t>
  </si>
  <si>
    <t>Vlaanderen connect.</t>
  </si>
  <si>
    <t>EVA van privaat recht
(vzw)</t>
  </si>
  <si>
    <t>Jeroen Vervloessem</t>
  </si>
  <si>
    <t>20/06/2014</t>
  </si>
  <si>
    <t>L. Homans
A. Turtelboom</t>
  </si>
  <si>
    <t>A. Turtelboom</t>
  </si>
  <si>
    <t>L. Homans</t>
  </si>
  <si>
    <t>B. Weyts</t>
  </si>
  <si>
    <t>S. Gatz</t>
  </si>
  <si>
    <t>Toegankelijk Vlaanderen</t>
  </si>
  <si>
    <t>Heidi Vander Poorten</t>
  </si>
  <si>
    <t>04/04/2014</t>
  </si>
  <si>
    <t>L.Homans</t>
  </si>
  <si>
    <t>Lieven Tack</t>
  </si>
  <si>
    <t>Stijn Butenaers</t>
  </si>
  <si>
    <t>S. Gatz
H. Crevits</t>
  </si>
  <si>
    <t>Anneleen Peeters</t>
  </si>
  <si>
    <t>Bram de Brabander</t>
  </si>
  <si>
    <t xml:space="preserve">Regeringsafgevaardigde
</t>
  </si>
  <si>
    <t xml:space="preserve">Regeringscommissaris
</t>
  </si>
  <si>
    <t>Regeringsafgevaardigde (funct. minister - Media) voor wat het Mediafonds betreft</t>
  </si>
  <si>
    <t>Regeringsafgevaardigde (funct. ministers - Media en Onderwijs) voor wat het Gamefonds betreft</t>
  </si>
  <si>
    <t>An Moons</t>
  </si>
  <si>
    <t>Cédric Verschooten</t>
  </si>
  <si>
    <t>Rudi D'Hauwers</t>
  </si>
  <si>
    <t>Ingo Luypaert</t>
  </si>
  <si>
    <t>Erwin Vermeulen</t>
  </si>
  <si>
    <t>Johan Huys</t>
  </si>
  <si>
    <t>Eva Vanhengel</t>
  </si>
  <si>
    <t>Karin Heremans</t>
  </si>
  <si>
    <t>Herwig Dejonghe</t>
  </si>
  <si>
    <t>Rudi De Kerpel</t>
  </si>
  <si>
    <t>Dries Verhaeghe</t>
  </si>
  <si>
    <t>Krista Maes</t>
  </si>
  <si>
    <t>Johan Vanschoenwinkel</t>
  </si>
  <si>
    <t>Patrick Moenaert</t>
  </si>
  <si>
    <t>Simon Vandamme</t>
  </si>
  <si>
    <t>Eric Sleeckx</t>
  </si>
  <si>
    <t>Bert Corluy</t>
  </si>
  <si>
    <t>Bruno Lambrecht</t>
  </si>
  <si>
    <t>Helena Muyldermans</t>
  </si>
  <si>
    <t>Sabine Polleyn</t>
  </si>
  <si>
    <t>Jan Van der Vloet</t>
  </si>
  <si>
    <t>Tom De Saegher</t>
  </si>
  <si>
    <t>Kris Snijkers</t>
  </si>
  <si>
    <t>Liesbet Brzyk</t>
  </si>
  <si>
    <t>Karine Moykens</t>
  </si>
  <si>
    <t>Miet Vandersteegen</t>
  </si>
  <si>
    <t>Walther Roggeman</t>
  </si>
  <si>
    <t>Bavo Smits</t>
  </si>
  <si>
    <t>Kristof Boon</t>
  </si>
  <si>
    <t>SOC Maakindustrie</t>
  </si>
  <si>
    <t>Johan Hanssens</t>
  </si>
  <si>
    <t>Peggy Excelmans</t>
  </si>
  <si>
    <t>Nathalie Balcaen</t>
  </si>
  <si>
    <t>Frans Coussement</t>
  </si>
  <si>
    <t>op</t>
  </si>
  <si>
    <t>aanwezigheids%
in 2014</t>
  </si>
  <si>
    <t>Schrift. vraag dd. 20/02/2015 Marnic De Meulemeester aan alle ministers: Vlaamse administratie - Regeringsafgevaardigden</t>
  </si>
  <si>
    <t>0</t>
  </si>
  <si>
    <t>NVT</t>
  </si>
  <si>
    <t>Patrick Vankrunkelsven</t>
  </si>
  <si>
    <t>16</t>
  </si>
  <si>
    <t>19</t>
  </si>
  <si>
    <t>13</t>
  </si>
  <si>
    <t>12</t>
  </si>
  <si>
    <t>10</t>
  </si>
  <si>
    <t>Wim Van den Bossche (1)</t>
  </si>
  <si>
    <t>(1): Volgens BVR van 9 januari 2015  is de regeringscommissaris belast met een opdracht van 8 % van de opdracht met volledige prestaties in de weddeschaal A311</t>
  </si>
  <si>
    <r>
      <rPr>
        <sz val="10"/>
        <rFont val="Tahoma"/>
        <family val="2"/>
      </rPr>
      <t>L. Homans</t>
    </r>
    <r>
      <rPr>
        <sz val="10"/>
        <color indexed="8"/>
        <rFont val="Tahoma"/>
        <family val="2"/>
      </rPr>
      <t xml:space="preserve">
A. Turtelboom</t>
    </r>
  </si>
  <si>
    <t>niet van toepassing
(aanstelling m.i.v. 1/1/15)</t>
  </si>
  <si>
    <t>(geen)</t>
  </si>
  <si>
    <t>2</t>
  </si>
  <si>
    <t>niet van toepassing
(aanstelling m.i.v. 1/3/15)</t>
  </si>
  <si>
    <t>11</t>
  </si>
  <si>
    <t>7</t>
  </si>
  <si>
    <t>8</t>
  </si>
  <si>
    <t>/</t>
  </si>
  <si>
    <t>(*) In sommige gevallen zijn geen (of minder) vergoedingen betaald omdat er (nog) geen aanvraag daartoe werd ingediend door de betrokken mandaathouder.</t>
  </si>
  <si>
    <t>vergoedingen (*)
in 2014</t>
  </si>
  <si>
    <t>5</t>
  </si>
  <si>
    <t>geen</t>
  </si>
  <si>
    <t>Erik Maes</t>
  </si>
  <si>
    <t>Kunsthuis Opera Vlaanderen Ballet Vlaanderen</t>
  </si>
  <si>
    <t>Kunsthuis Opera Ballet</t>
  </si>
  <si>
    <t>1</t>
  </si>
  <si>
    <t>3</t>
  </si>
  <si>
    <t>6</t>
  </si>
  <si>
    <t>nog niet uitbetaald</t>
  </si>
  <si>
    <t>VAF, Mediafonds en Gamefonds werden in een beheersvergadering behandeld. Aanwezigheden van Debbie Esmans zijn dus zoals hierboven vermeld.</t>
  </si>
  <si>
    <t>4</t>
  </si>
  <si>
    <t>Regeringsafgevaardigde (funct. Minister)</t>
  </si>
  <si>
    <t>Vlaams Centrum voor Agro - en Visserijmarketing</t>
  </si>
  <si>
    <t>VLAM</t>
  </si>
  <si>
    <t>Patricia De Clercq</t>
  </si>
  <si>
    <t>niet van toepassing
(aanstelling m.i.v. 9/1/15)</t>
  </si>
  <si>
    <t>Nele Roobrouck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</si>
</sst>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€&quot;\ #,##0;[Red]&quot;€&quot;\ \-#,##0"/>
    <numFmt numFmtId="164" formatCode="_-* #,##0.00\ &quot;€&quot;_-;\-* #,##0.00\ &quot;€&quot;_-;_-* &quot;-&quot;??\ &quot;€&quot;_-;_-@_-"/>
    <numFmt numFmtId="165" formatCode="d/mm/yyyy;@"/>
    <numFmt numFmtId="166" formatCode="0\ %"/>
    <numFmt numFmtId="167" formatCode="&quot;€&quot;\ #,##0.00"/>
    <numFmt numFmtId="168" formatCode="#,##0\ [$€-1];[Red]\-#,##0\ [$€-1]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8"/>
      <color rgb="FFFF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5">
    <xf numFmtId="0" fontId="0" fillId="0" borderId="0">
      <alignment vertical="top"/>
    </xf>
    <xf numFmtId="0" fontId="3" fillId="0" borderId="0" applyNumberFormat="0" applyFill="0" applyBorder="0" applyAlignment="0" applyProtection="0">
      <alignment vertical="top"/>
    </xf>
    <xf numFmtId="164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0" fontId="1" fillId="0" borderId="0"/>
  </cellStyleXfs>
  <cellXfs count="208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0" borderId="0" xfId="0" applyFill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0" fillId="2" borderId="0" xfId="0" applyFill="1">
      <alignment vertical="top"/>
    </xf>
    <xf numFmtId="0" fontId="4" fillId="0" borderId="0" xfId="0" applyFont="1" applyFill="1">
      <alignment vertical="top"/>
    </xf>
    <xf numFmtId="49" fontId="5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>
      <alignment vertical="top"/>
    </xf>
    <xf numFmtId="49" fontId="7" fillId="3" borderId="13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 wrapText="1"/>
    </xf>
    <xf numFmtId="49" fontId="7" fillId="3" borderId="15" xfId="0" applyNumberFormat="1" applyFont="1" applyFill="1" applyBorder="1" applyAlignment="1">
      <alignment horizontal="center" vertical="top" wrapText="1"/>
    </xf>
    <xf numFmtId="49" fontId="7" fillId="3" borderId="17" xfId="0" applyNumberFormat="1" applyFont="1" applyFill="1" applyBorder="1" applyAlignment="1">
      <alignment horizontal="center" vertical="top" wrapText="1"/>
    </xf>
    <xf numFmtId="49" fontId="7" fillId="3" borderId="16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49" fontId="7" fillId="3" borderId="16" xfId="0" applyNumberFormat="1" applyFont="1" applyFill="1" applyBorder="1" applyAlignment="1">
      <alignment horizontal="left" vertical="top" wrapText="1"/>
    </xf>
    <xf numFmtId="49" fontId="7" fillId="3" borderId="19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top" wrapText="1"/>
    </xf>
    <xf numFmtId="165" fontId="7" fillId="3" borderId="6" xfId="0" applyNumberFormat="1" applyFont="1" applyFill="1" applyBorder="1" applyAlignment="1">
      <alignment horizontal="center" vertical="top" wrapText="1"/>
    </xf>
    <xf numFmtId="165" fontId="7" fillId="3" borderId="9" xfId="0" applyNumberFormat="1" applyFont="1" applyFill="1" applyBorder="1" applyAlignment="1">
      <alignment horizontal="center" vertical="top" wrapText="1"/>
    </xf>
    <xf numFmtId="165" fontId="7" fillId="3" borderId="16" xfId="0" applyNumberFormat="1" applyFont="1" applyFill="1" applyBorder="1" applyAlignment="1">
      <alignment horizontal="center" vertical="top" wrapText="1"/>
    </xf>
    <xf numFmtId="165" fontId="7" fillId="3" borderId="12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3" borderId="18" xfId="0" applyNumberFormat="1" applyFont="1" applyFill="1" applyBorder="1" applyAlignment="1">
      <alignment horizontal="center" vertical="top" wrapText="1"/>
    </xf>
    <xf numFmtId="165" fontId="7" fillId="3" borderId="14" xfId="0" applyNumberFormat="1" applyFont="1" applyFill="1" applyBorder="1" applyAlignment="1">
      <alignment horizontal="center" vertical="top" wrapText="1"/>
    </xf>
    <xf numFmtId="165" fontId="7" fillId="3" borderId="11" xfId="0" applyNumberFormat="1" applyFont="1" applyFill="1" applyBorder="1" applyAlignment="1">
      <alignment horizontal="center" vertical="top" wrapText="1"/>
    </xf>
    <xf numFmtId="165" fontId="7" fillId="3" borderId="1" xfId="0" quotePrefix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left" vertical="top" wrapText="1"/>
    </xf>
    <xf numFmtId="165" fontId="7" fillId="0" borderId="2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left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top" wrapText="1"/>
    </xf>
    <xf numFmtId="166" fontId="15" fillId="5" borderId="1" xfId="0" applyNumberFormat="1" applyFont="1" applyFill="1" applyBorder="1" applyAlignment="1">
      <alignment horizontal="center" vertical="top" wrapText="1"/>
    </xf>
    <xf numFmtId="167" fontId="15" fillId="5" borderId="3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7" fontId="15" fillId="0" borderId="3" xfId="0" applyNumberFormat="1" applyFont="1" applyFill="1" applyBorder="1" applyAlignment="1">
      <alignment horizontal="center" vertical="top" wrapText="1"/>
    </xf>
    <xf numFmtId="166" fontId="15" fillId="0" borderId="5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166" fontId="15" fillId="0" borderId="6" xfId="0" applyNumberFormat="1" applyFont="1" applyFill="1" applyBorder="1" applyAlignment="1">
      <alignment horizontal="center" vertical="top" wrapText="1"/>
    </xf>
    <xf numFmtId="167" fontId="15" fillId="0" borderId="6" xfId="0" applyNumberFormat="1" applyFont="1" applyFill="1" applyBorder="1" applyAlignment="1">
      <alignment horizontal="center" vertical="top" wrapText="1"/>
    </xf>
    <xf numFmtId="49" fontId="15" fillId="5" borderId="5" xfId="0" applyNumberFormat="1" applyFont="1" applyFill="1" applyBorder="1" applyAlignment="1">
      <alignment horizontal="center" vertical="top" wrapText="1"/>
    </xf>
    <xf numFmtId="166" fontId="15" fillId="5" borderId="5" xfId="0" applyNumberFormat="1" applyFont="1" applyFill="1" applyBorder="1" applyAlignment="1">
      <alignment horizontal="center" vertical="top" wrapText="1"/>
    </xf>
    <xf numFmtId="167" fontId="15" fillId="5" borderId="5" xfId="0" applyNumberFormat="1" applyFont="1" applyFill="1" applyBorder="1" applyAlignment="1">
      <alignment horizontal="center" vertical="top" wrapText="1"/>
    </xf>
    <xf numFmtId="49" fontId="15" fillId="5" borderId="6" xfId="0" applyNumberFormat="1" applyFont="1" applyFill="1" applyBorder="1" applyAlignment="1">
      <alignment horizontal="center" vertical="top" wrapText="1"/>
    </xf>
    <xf numFmtId="166" fontId="15" fillId="5" borderId="6" xfId="0" applyNumberFormat="1" applyFont="1" applyFill="1" applyBorder="1" applyAlignment="1">
      <alignment horizontal="center" vertical="top" wrapText="1"/>
    </xf>
    <xf numFmtId="167" fontId="15" fillId="5" borderId="6" xfId="0" applyNumberFormat="1" applyFont="1" applyFill="1" applyBorder="1" applyAlignment="1">
      <alignment horizontal="center" vertical="top" wrapText="1"/>
    </xf>
    <xf numFmtId="167" fontId="15" fillId="5" borderId="1" xfId="0" applyNumberFormat="1" applyFont="1" applyFill="1" applyBorder="1" applyAlignment="1">
      <alignment horizontal="center"/>
    </xf>
    <xf numFmtId="167" fontId="15" fillId="5" borderId="1" xfId="0" applyNumberFormat="1" applyFont="1" applyFill="1" applyBorder="1" applyAlignment="1">
      <alignment horizontal="center" vertical="top" wrapText="1"/>
    </xf>
    <xf numFmtId="49" fontId="15" fillId="5" borderId="3" xfId="0" applyNumberFormat="1" applyFont="1" applyFill="1" applyBorder="1" applyAlignment="1">
      <alignment horizontal="center" vertical="top" wrapText="1"/>
    </xf>
    <xf numFmtId="166" fontId="15" fillId="5" borderId="3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15" fillId="0" borderId="4" xfId="0" applyNumberFormat="1" applyFont="1" applyFill="1" applyBorder="1" applyAlignment="1">
      <alignment horizontal="center" vertical="top" wrapText="1"/>
    </xf>
    <xf numFmtId="166" fontId="15" fillId="0" borderId="4" xfId="0" applyNumberFormat="1" applyFont="1" applyFill="1" applyBorder="1" applyAlignment="1">
      <alignment horizontal="center" vertical="top" wrapText="1"/>
    </xf>
    <xf numFmtId="167" fontId="15" fillId="0" borderId="4" xfId="0" applyNumberFormat="1" applyFont="1" applyFill="1" applyBorder="1" applyAlignment="1">
      <alignment horizontal="center" vertical="top" wrapText="1"/>
    </xf>
    <xf numFmtId="0" fontId="0" fillId="0" borderId="1" xfId="0" applyBorder="1">
      <alignment vertical="top"/>
    </xf>
    <xf numFmtId="0" fontId="4" fillId="0" borderId="1" xfId="0" applyFont="1" applyFill="1" applyBorder="1" applyAlignment="1">
      <alignment horizontal="center" vertical="top"/>
    </xf>
    <xf numFmtId="0" fontId="0" fillId="0" borderId="1" xfId="0" applyFill="1" applyBorder="1">
      <alignment vertical="top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49" fontId="15" fillId="5" borderId="4" xfId="0" applyNumberFormat="1" applyFont="1" applyFill="1" applyBorder="1" applyAlignment="1">
      <alignment horizontal="center" vertical="top" wrapText="1"/>
    </xf>
    <xf numFmtId="166" fontId="15" fillId="5" borderId="4" xfId="0" applyNumberFormat="1" applyFont="1" applyFill="1" applyBorder="1" applyAlignment="1">
      <alignment horizontal="center" vertical="top" wrapText="1"/>
    </xf>
    <xf numFmtId="167" fontId="15" fillId="5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5" fontId="7" fillId="3" borderId="24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67" fontId="7" fillId="0" borderId="5" xfId="0" applyNumberFormat="1" applyFont="1" applyFill="1" applyBorder="1" applyAlignment="1">
      <alignment horizontal="center" vertical="top" wrapText="1"/>
    </xf>
    <xf numFmtId="165" fontId="7" fillId="0" borderId="1" xfId="0" quotePrefix="1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6" fontId="15" fillId="0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6" fontId="0" fillId="0" borderId="3" xfId="0" applyNumberFormat="1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left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167" fontId="14" fillId="5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top"/>
    </xf>
    <xf numFmtId="0" fontId="0" fillId="0" borderId="1" xfId="0" applyFill="1" applyBorder="1" applyAlignment="1">
      <alignment horizontal="center" vertical="top"/>
    </xf>
    <xf numFmtId="168" fontId="0" fillId="0" borderId="1" xfId="0" applyNumberForma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 wrapText="1"/>
    </xf>
    <xf numFmtId="49" fontId="7" fillId="3" borderId="23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167" fontId="15" fillId="0" borderId="3" xfId="0" quotePrefix="1" applyNumberFormat="1" applyFont="1" applyFill="1" applyBorder="1" applyAlignment="1">
      <alignment horizontal="center" vertical="top" wrapText="1"/>
    </xf>
    <xf numFmtId="167" fontId="15" fillId="5" borderId="3" xfId="0" quotePrefix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top"/>
    </xf>
    <xf numFmtId="49" fontId="15" fillId="6" borderId="1" xfId="0" applyNumberFormat="1" applyFont="1" applyFill="1" applyBorder="1" applyAlignment="1">
      <alignment horizontal="center" vertical="top" wrapText="1"/>
    </xf>
    <xf numFmtId="166" fontId="15" fillId="6" borderId="1" xfId="0" applyNumberFormat="1" applyFont="1" applyFill="1" applyBorder="1" applyAlignment="1">
      <alignment horizontal="center" vertical="top" wrapText="1"/>
    </xf>
    <xf numFmtId="167" fontId="15" fillId="6" borderId="1" xfId="0" applyNumberFormat="1" applyFont="1" applyFill="1" applyBorder="1" applyAlignment="1">
      <alignment horizontal="center" vertical="top" wrapText="1"/>
    </xf>
    <xf numFmtId="165" fontId="7" fillId="3" borderId="23" xfId="0" applyNumberFormat="1" applyFont="1" applyFill="1" applyBorder="1" applyAlignment="1">
      <alignment horizontal="center" vertical="top" wrapText="1"/>
    </xf>
    <xf numFmtId="165" fontId="7" fillId="3" borderId="26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5" fillId="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5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5">
    <cellStyle name="Euro" xfId="2"/>
    <cellStyle name="Hyperlink 2" xfId="1"/>
    <cellStyle name="Standaard" xfId="0" builtinId="0"/>
    <cellStyle name="Standaard 2" xfId="3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6"/>
  <sheetViews>
    <sheetView tabSelected="1" topLeftCell="B1" zoomScaleNormal="100" zoomScaleSheetLayoutView="100" workbookViewId="0">
      <selection activeCell="A76" sqref="A1:L1048576"/>
    </sheetView>
  </sheetViews>
  <sheetFormatPr defaultRowHeight="12.75" x14ac:dyDescent="0.2"/>
  <cols>
    <col min="1" max="1" width="39.28515625" customWidth="1"/>
    <col min="2" max="2" width="10.7109375" style="6" customWidth="1"/>
    <col min="3" max="3" width="20.7109375" style="6" customWidth="1"/>
    <col min="4" max="4" width="12.7109375" style="1" customWidth="1"/>
    <col min="5" max="5" width="20" style="1" bestFit="1" customWidth="1"/>
    <col min="6" max="6" width="36" bestFit="1" customWidth="1"/>
    <col min="7" max="7" width="12.42578125" style="1" bestFit="1" customWidth="1"/>
    <col min="8" max="10" width="4.7109375" style="93" customWidth="1"/>
    <col min="11" max="11" width="8.5703125" style="93" bestFit="1" customWidth="1"/>
    <col min="12" max="12" width="13.140625" style="93" bestFit="1" customWidth="1"/>
  </cols>
  <sheetData>
    <row r="1" spans="1:12" s="3" customFormat="1" ht="29.1" customHeight="1" x14ac:dyDescent="0.2">
      <c r="A1" s="180" t="s">
        <v>275</v>
      </c>
      <c r="B1" s="181"/>
      <c r="C1" s="181"/>
      <c r="D1" s="181"/>
      <c r="E1" s="181"/>
      <c r="F1" s="181"/>
      <c r="G1" s="181"/>
      <c r="H1" s="182"/>
      <c r="I1" s="182"/>
      <c r="J1" s="182"/>
      <c r="K1" s="182"/>
      <c r="L1" s="182"/>
    </row>
    <row r="2" spans="1:12" s="4" customFormat="1" ht="34.5" customHeight="1" x14ac:dyDescent="0.2">
      <c r="A2" s="10" t="s">
        <v>26</v>
      </c>
      <c r="B2" s="10" t="s">
        <v>0</v>
      </c>
      <c r="C2" s="10" t="s">
        <v>1</v>
      </c>
      <c r="D2" s="10" t="s">
        <v>72</v>
      </c>
      <c r="E2" s="10" t="s">
        <v>184</v>
      </c>
      <c r="F2" s="10" t="s">
        <v>185</v>
      </c>
      <c r="G2" s="10" t="s">
        <v>186</v>
      </c>
      <c r="H2" s="194" t="s">
        <v>274</v>
      </c>
      <c r="I2" s="194"/>
      <c r="J2" s="194"/>
      <c r="K2" s="194"/>
      <c r="L2" s="69" t="s">
        <v>296</v>
      </c>
    </row>
    <row r="3" spans="1:12" s="5" customFormat="1" ht="24.95" customHeight="1" x14ac:dyDescent="0.2">
      <c r="A3" s="11" t="s">
        <v>79</v>
      </c>
      <c r="B3" s="12"/>
      <c r="C3" s="12"/>
      <c r="D3" s="12"/>
      <c r="E3" s="12"/>
      <c r="F3" s="187"/>
      <c r="G3" s="193"/>
      <c r="H3" s="193"/>
      <c r="I3" s="70"/>
      <c r="J3" s="70"/>
      <c r="K3" s="70"/>
      <c r="L3" s="71"/>
    </row>
    <row r="4" spans="1:12" ht="50.1" customHeight="1" x14ac:dyDescent="0.2">
      <c r="A4" s="114" t="s">
        <v>2</v>
      </c>
      <c r="B4" s="113" t="s">
        <v>3</v>
      </c>
      <c r="C4" s="113" t="s">
        <v>77</v>
      </c>
      <c r="D4" s="52" t="s">
        <v>286</v>
      </c>
      <c r="E4" s="52" t="s">
        <v>261</v>
      </c>
      <c r="F4" s="114" t="s">
        <v>235</v>
      </c>
      <c r="G4" s="54">
        <v>41992</v>
      </c>
      <c r="H4" s="169" t="s">
        <v>287</v>
      </c>
      <c r="I4" s="170"/>
      <c r="J4" s="170"/>
      <c r="K4" s="171"/>
      <c r="L4" s="118" t="s">
        <v>288</v>
      </c>
    </row>
    <row r="5" spans="1:12" ht="30" customHeight="1" x14ac:dyDescent="0.2">
      <c r="A5" s="114" t="s">
        <v>226</v>
      </c>
      <c r="B5" s="113"/>
      <c r="C5" s="113" t="s">
        <v>187</v>
      </c>
      <c r="D5" s="52" t="s">
        <v>223</v>
      </c>
      <c r="E5" s="52" t="s">
        <v>227</v>
      </c>
      <c r="F5" s="114" t="s">
        <v>28</v>
      </c>
      <c r="G5" s="119" t="s">
        <v>228</v>
      </c>
      <c r="H5" s="75" t="s">
        <v>283</v>
      </c>
      <c r="I5" s="75" t="s">
        <v>273</v>
      </c>
      <c r="J5" s="75" t="s">
        <v>283</v>
      </c>
      <c r="K5" s="76">
        <f>H5/J5</f>
        <v>1</v>
      </c>
      <c r="L5" s="120">
        <v>2500</v>
      </c>
    </row>
    <row r="6" spans="1:12" s="5" customFormat="1" ht="24.95" customHeight="1" x14ac:dyDescent="0.2">
      <c r="A6" s="11" t="s">
        <v>80</v>
      </c>
      <c r="B6" s="12"/>
      <c r="C6" s="12"/>
      <c r="D6" s="12"/>
      <c r="E6" s="12"/>
      <c r="F6" s="12"/>
      <c r="G6" s="40"/>
    </row>
    <row r="7" spans="1:12" s="5" customFormat="1" ht="27.75" customHeight="1" x14ac:dyDescent="0.2">
      <c r="A7" s="53" t="s">
        <v>178</v>
      </c>
      <c r="B7" s="52"/>
      <c r="C7" s="51" t="s">
        <v>187</v>
      </c>
      <c r="D7" s="117" t="s">
        <v>221</v>
      </c>
      <c r="E7" s="52" t="s">
        <v>177</v>
      </c>
      <c r="F7" s="122" t="s">
        <v>236</v>
      </c>
      <c r="G7" s="108" t="s">
        <v>176</v>
      </c>
      <c r="H7" s="124">
        <v>25</v>
      </c>
      <c r="I7" s="125" t="s">
        <v>273</v>
      </c>
      <c r="J7" s="124">
        <v>27</v>
      </c>
      <c r="K7" s="123">
        <f t="shared" ref="K7:K12" si="0">H7/J7</f>
        <v>0.92592592592592593</v>
      </c>
      <c r="L7" s="126">
        <v>6000</v>
      </c>
    </row>
    <row r="8" spans="1:12" s="5" customFormat="1" ht="28.5" customHeight="1" x14ac:dyDescent="0.2">
      <c r="A8" s="189" t="s">
        <v>216</v>
      </c>
      <c r="B8" s="191" t="s">
        <v>217</v>
      </c>
      <c r="C8" s="172" t="s">
        <v>218</v>
      </c>
      <c r="D8" s="121" t="s">
        <v>223</v>
      </c>
      <c r="E8" s="127" t="s">
        <v>270</v>
      </c>
      <c r="F8" s="128" t="s">
        <v>39</v>
      </c>
      <c r="G8" s="129">
        <v>42034</v>
      </c>
      <c r="H8" s="169" t="s">
        <v>290</v>
      </c>
      <c r="I8" s="170"/>
      <c r="J8" s="170"/>
      <c r="K8" s="171"/>
      <c r="L8" s="120" t="s">
        <v>288</v>
      </c>
    </row>
    <row r="9" spans="1:12" ht="19.5" customHeight="1" x14ac:dyDescent="0.2">
      <c r="A9" s="190"/>
      <c r="B9" s="192"/>
      <c r="C9" s="173"/>
      <c r="D9" s="55" t="s">
        <v>222</v>
      </c>
      <c r="E9" s="55" t="s">
        <v>219</v>
      </c>
      <c r="F9" s="56" t="s">
        <v>29</v>
      </c>
      <c r="G9" s="57" t="s">
        <v>220</v>
      </c>
      <c r="H9" s="94" t="s">
        <v>289</v>
      </c>
      <c r="I9" s="94" t="s">
        <v>273</v>
      </c>
      <c r="J9" s="94" t="s">
        <v>289</v>
      </c>
      <c r="K9" s="95">
        <v>1</v>
      </c>
      <c r="L9" s="96">
        <v>0</v>
      </c>
    </row>
    <row r="10" spans="1:12" ht="30" customHeight="1" x14ac:dyDescent="0.2">
      <c r="A10" s="13" t="s">
        <v>95</v>
      </c>
      <c r="B10" s="13" t="s">
        <v>23</v>
      </c>
      <c r="C10" s="13" t="s">
        <v>24</v>
      </c>
      <c r="D10" s="14" t="s">
        <v>229</v>
      </c>
      <c r="E10" s="14" t="s">
        <v>32</v>
      </c>
      <c r="F10" s="13" t="s">
        <v>28</v>
      </c>
      <c r="G10" s="39">
        <v>33723</v>
      </c>
      <c r="H10" s="97">
        <v>12</v>
      </c>
      <c r="I10" s="102" t="s">
        <v>273</v>
      </c>
      <c r="J10" s="97">
        <v>12</v>
      </c>
      <c r="K10" s="76">
        <f t="shared" si="0"/>
        <v>1</v>
      </c>
      <c r="L10" s="130">
        <v>1725.33</v>
      </c>
    </row>
    <row r="11" spans="1:12" s="5" customFormat="1" ht="24.95" customHeight="1" x14ac:dyDescent="0.2">
      <c r="A11" s="11" t="s">
        <v>81</v>
      </c>
      <c r="B11" s="12"/>
      <c r="C11" s="12"/>
      <c r="D11" s="12"/>
      <c r="E11" s="12"/>
      <c r="F11" s="12"/>
      <c r="G11" s="183"/>
      <c r="H11" s="184"/>
      <c r="I11" s="184"/>
      <c r="J11" s="184"/>
      <c r="K11" s="184"/>
      <c r="L11" s="185"/>
    </row>
    <row r="12" spans="1:12" s="2" customFormat="1" ht="20.100000000000001" customHeight="1" x14ac:dyDescent="0.2">
      <c r="A12" s="172" t="s">
        <v>78</v>
      </c>
      <c r="B12" s="167" t="s">
        <v>93</v>
      </c>
      <c r="C12" s="167" t="s">
        <v>24</v>
      </c>
      <c r="D12" s="15" t="s">
        <v>223</v>
      </c>
      <c r="E12" s="15" t="s">
        <v>65</v>
      </c>
      <c r="F12" s="16" t="s">
        <v>149</v>
      </c>
      <c r="G12" s="41" t="s">
        <v>30</v>
      </c>
      <c r="H12" s="133">
        <v>10</v>
      </c>
      <c r="I12" s="103" t="s">
        <v>273</v>
      </c>
      <c r="J12" s="133">
        <v>11</v>
      </c>
      <c r="K12" s="78">
        <f t="shared" si="0"/>
        <v>0.90909090909090906</v>
      </c>
      <c r="L12" s="89">
        <v>3401.52</v>
      </c>
    </row>
    <row r="13" spans="1:12" s="2" customFormat="1" ht="20.100000000000001" customHeight="1" x14ac:dyDescent="0.2">
      <c r="A13" s="173"/>
      <c r="B13" s="168"/>
      <c r="C13" s="168"/>
      <c r="D13" s="17" t="s">
        <v>222</v>
      </c>
      <c r="E13" s="17" t="s">
        <v>96</v>
      </c>
      <c r="F13" s="18" t="s">
        <v>179</v>
      </c>
      <c r="G13" s="42" t="s">
        <v>31</v>
      </c>
      <c r="H13" s="72" t="s">
        <v>291</v>
      </c>
      <c r="I13" s="72" t="s">
        <v>273</v>
      </c>
      <c r="J13" s="72" t="s">
        <v>291</v>
      </c>
      <c r="K13" s="73">
        <f t="shared" ref="K13:K33" si="1">H13/J13</f>
        <v>1</v>
      </c>
      <c r="L13" s="89">
        <v>3484.48</v>
      </c>
    </row>
    <row r="14" spans="1:12" s="5" customFormat="1" ht="24.95" customHeight="1" x14ac:dyDescent="0.2">
      <c r="A14" s="11" t="s">
        <v>82</v>
      </c>
      <c r="B14" s="12"/>
      <c r="C14" s="12"/>
      <c r="D14" s="12"/>
      <c r="E14" s="12"/>
      <c r="F14" s="12"/>
      <c r="G14" s="186"/>
      <c r="H14" s="184"/>
      <c r="I14" s="184"/>
      <c r="J14" s="184"/>
      <c r="K14" s="184"/>
      <c r="L14" s="185"/>
    </row>
    <row r="15" spans="1:12" ht="30" customHeight="1" x14ac:dyDescent="0.2">
      <c r="A15" s="67" t="s">
        <v>92</v>
      </c>
      <c r="B15" s="66" t="s">
        <v>68</v>
      </c>
      <c r="C15" s="66" t="s">
        <v>77</v>
      </c>
      <c r="D15" s="52" t="s">
        <v>71</v>
      </c>
      <c r="E15" s="14" t="s">
        <v>247</v>
      </c>
      <c r="F15" s="66" t="s">
        <v>39</v>
      </c>
      <c r="G15" s="39">
        <v>41992</v>
      </c>
      <c r="H15" s="72" t="s">
        <v>276</v>
      </c>
      <c r="I15" s="72" t="s">
        <v>273</v>
      </c>
      <c r="J15" s="72" t="s">
        <v>276</v>
      </c>
      <c r="K15" s="73" t="e">
        <f t="shared" si="1"/>
        <v>#DIV/0!</v>
      </c>
      <c r="L15" s="89" t="s">
        <v>277</v>
      </c>
    </row>
    <row r="16" spans="1:12" s="5" customFormat="1" ht="24.95" customHeight="1" x14ac:dyDescent="0.2">
      <c r="A16" s="11" t="s">
        <v>83</v>
      </c>
      <c r="B16" s="12"/>
      <c r="C16" s="12"/>
      <c r="D16" s="12"/>
      <c r="E16" s="12"/>
      <c r="F16" s="187"/>
      <c r="G16" s="184"/>
      <c r="H16" s="184"/>
      <c r="I16" s="184"/>
      <c r="J16" s="184"/>
      <c r="K16" s="184"/>
      <c r="L16" s="185"/>
    </row>
    <row r="17" spans="1:12" ht="20.100000000000001" customHeight="1" x14ac:dyDescent="0.2">
      <c r="A17" s="172" t="s">
        <v>98</v>
      </c>
      <c r="B17" s="167" t="s">
        <v>99</v>
      </c>
      <c r="C17" s="167" t="s">
        <v>77</v>
      </c>
      <c r="D17" s="58" t="s">
        <v>73</v>
      </c>
      <c r="E17" s="15" t="s">
        <v>256</v>
      </c>
      <c r="F17" s="16" t="s">
        <v>39</v>
      </c>
      <c r="G17" s="41">
        <v>42020</v>
      </c>
      <c r="H17" s="72"/>
      <c r="I17" s="72" t="s">
        <v>273</v>
      </c>
      <c r="J17" s="72"/>
      <c r="K17" s="73" t="e">
        <f t="shared" si="1"/>
        <v>#DIV/0!</v>
      </c>
      <c r="L17" s="89"/>
    </row>
    <row r="18" spans="1:12" ht="20.100000000000001" customHeight="1" x14ac:dyDescent="0.2">
      <c r="A18" s="173"/>
      <c r="B18" s="168"/>
      <c r="C18" s="168"/>
      <c r="D18" s="60" t="s">
        <v>222</v>
      </c>
      <c r="E18" s="21" t="s">
        <v>100</v>
      </c>
      <c r="F18" s="18" t="s">
        <v>29</v>
      </c>
      <c r="G18" s="42">
        <v>40878</v>
      </c>
      <c r="H18" s="162" t="s">
        <v>283</v>
      </c>
      <c r="I18" s="162" t="s">
        <v>273</v>
      </c>
      <c r="J18" s="162" t="s">
        <v>291</v>
      </c>
      <c r="K18" s="163">
        <f t="shared" si="1"/>
        <v>0.90909090909090906</v>
      </c>
      <c r="L18" s="164">
        <v>3445.96</v>
      </c>
    </row>
    <row r="19" spans="1:12" ht="20.100000000000001" customHeight="1" x14ac:dyDescent="0.2">
      <c r="A19" s="172" t="s">
        <v>172</v>
      </c>
      <c r="B19" s="167"/>
      <c r="C19" s="167" t="s">
        <v>77</v>
      </c>
      <c r="D19" s="59" t="s">
        <v>73</v>
      </c>
      <c r="E19" s="29" t="s">
        <v>174</v>
      </c>
      <c r="F19" s="16" t="s">
        <v>39</v>
      </c>
      <c r="G19" s="44">
        <v>41628</v>
      </c>
      <c r="H19" s="104" t="s">
        <v>303</v>
      </c>
      <c r="I19" s="104" t="s">
        <v>273</v>
      </c>
      <c r="J19" s="104" t="s">
        <v>297</v>
      </c>
      <c r="K19" s="105">
        <f t="shared" si="1"/>
        <v>0.6</v>
      </c>
      <c r="L19" s="106"/>
    </row>
    <row r="20" spans="1:12" ht="19.5" customHeight="1" x14ac:dyDescent="0.2">
      <c r="A20" s="176"/>
      <c r="B20" s="175"/>
      <c r="C20" s="175"/>
      <c r="D20" s="60" t="s">
        <v>222</v>
      </c>
      <c r="E20" s="28" t="s">
        <v>175</v>
      </c>
      <c r="F20" s="18" t="s">
        <v>29</v>
      </c>
      <c r="G20" s="45" t="s">
        <v>173</v>
      </c>
      <c r="H20" s="72" t="s">
        <v>297</v>
      </c>
      <c r="I20" s="72" t="s">
        <v>273</v>
      </c>
      <c r="J20" s="72" t="s">
        <v>297</v>
      </c>
      <c r="K20" s="73">
        <f t="shared" si="1"/>
        <v>1</v>
      </c>
      <c r="L20" s="89"/>
    </row>
    <row r="21" spans="1:12" ht="20.100000000000001" customHeight="1" x14ac:dyDescent="0.2">
      <c r="A21" s="172" t="s">
        <v>101</v>
      </c>
      <c r="B21" s="167" t="s">
        <v>102</v>
      </c>
      <c r="C21" s="167" t="s">
        <v>103</v>
      </c>
      <c r="D21" s="58" t="s">
        <v>73</v>
      </c>
      <c r="E21" s="15" t="s">
        <v>154</v>
      </c>
      <c r="F21" s="16" t="s">
        <v>39</v>
      </c>
      <c r="G21" s="41">
        <v>41992</v>
      </c>
      <c r="H21" s="104"/>
      <c r="I21" s="104" t="s">
        <v>273</v>
      </c>
      <c r="J21" s="104"/>
      <c r="K21" s="105" t="e">
        <f t="shared" si="1"/>
        <v>#DIV/0!</v>
      </c>
      <c r="L21" s="106"/>
    </row>
    <row r="22" spans="1:12" ht="20.100000000000001" customHeight="1" x14ac:dyDescent="0.2">
      <c r="A22" s="173"/>
      <c r="B22" s="168"/>
      <c r="C22" s="168"/>
      <c r="D22" s="60" t="s">
        <v>222</v>
      </c>
      <c r="E22" s="21" t="s">
        <v>253</v>
      </c>
      <c r="F22" s="18" t="s">
        <v>29</v>
      </c>
      <c r="G22" s="42">
        <v>41992</v>
      </c>
      <c r="H22" s="90"/>
      <c r="I22" s="90" t="s">
        <v>273</v>
      </c>
      <c r="J22" s="90"/>
      <c r="K22" s="91" t="e">
        <f t="shared" si="1"/>
        <v>#DIV/0!</v>
      </c>
      <c r="L22" s="74"/>
    </row>
    <row r="23" spans="1:12" ht="38.25" x14ac:dyDescent="0.2">
      <c r="A23" s="51" t="s">
        <v>104</v>
      </c>
      <c r="B23" s="13" t="s">
        <v>105</v>
      </c>
      <c r="C23" s="13" t="s">
        <v>214</v>
      </c>
      <c r="D23" s="52" t="s">
        <v>73</v>
      </c>
      <c r="E23" s="14" t="s">
        <v>254</v>
      </c>
      <c r="F23" s="13" t="s">
        <v>39</v>
      </c>
      <c r="G23" s="39">
        <v>41992</v>
      </c>
      <c r="H23" s="72"/>
      <c r="I23" s="72" t="s">
        <v>273</v>
      </c>
      <c r="J23" s="72"/>
      <c r="K23" s="73" t="e">
        <f t="shared" si="1"/>
        <v>#DIV/0!</v>
      </c>
      <c r="L23" s="89"/>
    </row>
    <row r="24" spans="1:12" ht="20.100000000000001" customHeight="1" x14ac:dyDescent="0.2">
      <c r="A24" s="172" t="s">
        <v>106</v>
      </c>
      <c r="B24" s="167" t="s">
        <v>107</v>
      </c>
      <c r="C24" s="167" t="s">
        <v>188</v>
      </c>
      <c r="D24" s="58" t="s">
        <v>73</v>
      </c>
      <c r="E24" s="15" t="s">
        <v>108</v>
      </c>
      <c r="F24" s="16" t="s">
        <v>149</v>
      </c>
      <c r="G24" s="41" t="s">
        <v>27</v>
      </c>
      <c r="H24" s="85" t="s">
        <v>307</v>
      </c>
      <c r="I24" s="85" t="s">
        <v>273</v>
      </c>
      <c r="J24" s="85" t="s">
        <v>292</v>
      </c>
      <c r="K24" s="86">
        <f t="shared" si="1"/>
        <v>0.5714285714285714</v>
      </c>
      <c r="L24" s="87">
        <v>3412.48</v>
      </c>
    </row>
    <row r="25" spans="1:12" ht="20.100000000000001" customHeight="1" x14ac:dyDescent="0.2">
      <c r="A25" s="173"/>
      <c r="B25" s="168"/>
      <c r="C25" s="168"/>
      <c r="D25" s="58" t="s">
        <v>222</v>
      </c>
      <c r="E25" s="159" t="s">
        <v>313</v>
      </c>
      <c r="F25" s="156" t="s">
        <v>29</v>
      </c>
      <c r="G25" s="160">
        <v>41929</v>
      </c>
      <c r="H25" s="98">
        <v>2</v>
      </c>
      <c r="I25" s="98" t="s">
        <v>273</v>
      </c>
      <c r="J25" s="98">
        <v>2</v>
      </c>
      <c r="K25" s="161">
        <v>1</v>
      </c>
      <c r="L25" s="87">
        <v>1706.24</v>
      </c>
    </row>
    <row r="26" spans="1:12" ht="20.100000000000001" customHeight="1" x14ac:dyDescent="0.2">
      <c r="A26" s="167" t="s">
        <v>109</v>
      </c>
      <c r="B26" s="167" t="s">
        <v>110</v>
      </c>
      <c r="C26" s="167" t="s">
        <v>111</v>
      </c>
      <c r="D26" s="15" t="s">
        <v>73</v>
      </c>
      <c r="E26" s="15" t="s">
        <v>256</v>
      </c>
      <c r="F26" s="16" t="s">
        <v>39</v>
      </c>
      <c r="G26" s="41">
        <v>41992</v>
      </c>
      <c r="H26" s="72"/>
      <c r="I26" s="72" t="s">
        <v>273</v>
      </c>
      <c r="J26" s="72"/>
      <c r="K26" s="73" t="e">
        <f>H26/J26</f>
        <v>#DIV/0!</v>
      </c>
      <c r="L26" s="89"/>
    </row>
    <row r="27" spans="1:12" ht="20.100000000000001" customHeight="1" x14ac:dyDescent="0.2">
      <c r="A27" s="168"/>
      <c r="B27" s="168"/>
      <c r="C27" s="168"/>
      <c r="D27" s="21" t="s">
        <v>222</v>
      </c>
      <c r="E27" s="21" t="s">
        <v>240</v>
      </c>
      <c r="F27" s="18" t="s">
        <v>29</v>
      </c>
      <c r="G27" s="42">
        <v>41992</v>
      </c>
      <c r="H27" s="104"/>
      <c r="I27" s="104" t="s">
        <v>273</v>
      </c>
      <c r="J27" s="104"/>
      <c r="K27" s="105" t="e">
        <f t="shared" ref="K27:K31" si="2">H27/J27</f>
        <v>#DIV/0!</v>
      </c>
      <c r="L27" s="106"/>
    </row>
    <row r="28" spans="1:12" ht="20.100000000000001" customHeight="1" x14ac:dyDescent="0.2">
      <c r="A28" s="167" t="s">
        <v>112</v>
      </c>
      <c r="B28" s="167" t="s">
        <v>113</v>
      </c>
      <c r="C28" s="167" t="s">
        <v>24</v>
      </c>
      <c r="D28" s="15" t="s">
        <v>73</v>
      </c>
      <c r="E28" s="15" t="s">
        <v>175</v>
      </c>
      <c r="F28" s="16" t="s">
        <v>39</v>
      </c>
      <c r="G28" s="41">
        <v>42027</v>
      </c>
      <c r="H28" s="82"/>
      <c r="I28" s="82" t="s">
        <v>273</v>
      </c>
      <c r="J28" s="82"/>
      <c r="K28" s="83" t="e">
        <f t="shared" si="2"/>
        <v>#DIV/0!</v>
      </c>
      <c r="L28" s="84"/>
    </row>
    <row r="29" spans="1:12" ht="20.100000000000001" customHeight="1" x14ac:dyDescent="0.2">
      <c r="A29" s="168"/>
      <c r="B29" s="168"/>
      <c r="C29" s="168"/>
      <c r="D29" s="21" t="s">
        <v>222</v>
      </c>
      <c r="E29" s="21" t="s">
        <v>272</v>
      </c>
      <c r="F29" s="18" t="s">
        <v>179</v>
      </c>
      <c r="G29" s="42">
        <v>42034</v>
      </c>
      <c r="H29" s="82"/>
      <c r="I29" s="82" t="s">
        <v>273</v>
      </c>
      <c r="J29" s="82"/>
      <c r="K29" s="83" t="e">
        <f t="shared" si="2"/>
        <v>#DIV/0!</v>
      </c>
      <c r="L29" s="74"/>
    </row>
    <row r="30" spans="1:12" ht="28.5" customHeight="1" x14ac:dyDescent="0.2">
      <c r="A30" s="51" t="s">
        <v>215</v>
      </c>
      <c r="B30" s="13" t="s">
        <v>114</v>
      </c>
      <c r="C30" s="13" t="s">
        <v>115</v>
      </c>
      <c r="D30" s="52" t="s">
        <v>73</v>
      </c>
      <c r="E30" s="22" t="s">
        <v>230</v>
      </c>
      <c r="F30" s="13" t="s">
        <v>39</v>
      </c>
      <c r="G30" s="39">
        <v>41850</v>
      </c>
      <c r="H30" s="82" t="s">
        <v>297</v>
      </c>
      <c r="I30" s="82" t="s">
        <v>273</v>
      </c>
      <c r="J30" s="82" t="s">
        <v>304</v>
      </c>
      <c r="K30" s="83">
        <f t="shared" si="2"/>
        <v>0.83333333333333337</v>
      </c>
      <c r="L30" s="88">
        <v>374.4</v>
      </c>
    </row>
    <row r="31" spans="1:12" ht="20.100000000000001" customHeight="1" x14ac:dyDescent="0.2">
      <c r="A31" s="13" t="s">
        <v>116</v>
      </c>
      <c r="B31" s="13"/>
      <c r="C31" s="13" t="s">
        <v>25</v>
      </c>
      <c r="D31" s="52" t="s">
        <v>73</v>
      </c>
      <c r="E31" s="22" t="s">
        <v>117</v>
      </c>
      <c r="F31" s="13" t="s">
        <v>149</v>
      </c>
      <c r="G31" s="39" t="s">
        <v>118</v>
      </c>
      <c r="H31" s="72" t="s">
        <v>307</v>
      </c>
      <c r="I31" s="72" t="s">
        <v>273</v>
      </c>
      <c r="J31" s="72" t="s">
        <v>307</v>
      </c>
      <c r="K31" s="73">
        <f t="shared" si="2"/>
        <v>1</v>
      </c>
      <c r="L31" s="89">
        <v>897.72</v>
      </c>
    </row>
    <row r="32" spans="1:12" s="2" customFormat="1" ht="20.100000000000001" customHeight="1" x14ac:dyDescent="0.2">
      <c r="A32" s="167" t="s">
        <v>119</v>
      </c>
      <c r="B32" s="167" t="s">
        <v>120</v>
      </c>
      <c r="C32" s="167" t="s">
        <v>111</v>
      </c>
      <c r="D32" s="15" t="s">
        <v>73</v>
      </c>
      <c r="E32" s="15" t="s">
        <v>233</v>
      </c>
      <c r="F32" s="16" t="s">
        <v>39</v>
      </c>
      <c r="G32" s="41">
        <v>41992</v>
      </c>
      <c r="H32" s="104"/>
      <c r="I32" s="104" t="s">
        <v>273</v>
      </c>
      <c r="J32" s="104"/>
      <c r="K32" s="83" t="e">
        <f t="shared" si="1"/>
        <v>#DIV/0!</v>
      </c>
      <c r="L32" s="106"/>
    </row>
    <row r="33" spans="1:12" s="2" customFormat="1" ht="20.100000000000001" customHeight="1" x14ac:dyDescent="0.2">
      <c r="A33" s="168"/>
      <c r="B33" s="168"/>
      <c r="C33" s="168"/>
      <c r="D33" s="21" t="s">
        <v>222</v>
      </c>
      <c r="E33" s="21" t="s">
        <v>135</v>
      </c>
      <c r="F33" s="18" t="s">
        <v>29</v>
      </c>
      <c r="G33" s="42">
        <v>41992</v>
      </c>
      <c r="H33" s="99"/>
      <c r="I33" s="103" t="s">
        <v>273</v>
      </c>
      <c r="J33" s="99"/>
      <c r="K33" s="83" t="e">
        <f t="shared" si="1"/>
        <v>#DIV/0!</v>
      </c>
      <c r="L33" s="101"/>
    </row>
    <row r="34" spans="1:12" s="2" customFormat="1" ht="20.100000000000001" customHeight="1" x14ac:dyDescent="0.2">
      <c r="A34" s="167" t="s">
        <v>121</v>
      </c>
      <c r="B34" s="167" t="s">
        <v>122</v>
      </c>
      <c r="C34" s="167" t="s">
        <v>111</v>
      </c>
      <c r="D34" s="15" t="s">
        <v>73</v>
      </c>
      <c r="E34" s="15" t="s">
        <v>255</v>
      </c>
      <c r="F34" s="16" t="s">
        <v>39</v>
      </c>
      <c r="G34" s="41">
        <v>41992</v>
      </c>
      <c r="H34" s="75"/>
      <c r="I34" s="75" t="s">
        <v>273</v>
      </c>
      <c r="J34" s="75"/>
      <c r="K34" s="76" t="e">
        <f t="shared" ref="K34:K41" si="3">H34/J34</f>
        <v>#DIV/0!</v>
      </c>
      <c r="L34" s="92"/>
    </row>
    <row r="35" spans="1:12" s="2" customFormat="1" ht="20.100000000000001" customHeight="1" x14ac:dyDescent="0.2">
      <c r="A35" s="168"/>
      <c r="B35" s="168"/>
      <c r="C35" s="168"/>
      <c r="D35" s="21" t="s">
        <v>222</v>
      </c>
      <c r="E35" s="21" t="s">
        <v>241</v>
      </c>
      <c r="F35" s="18" t="s">
        <v>29</v>
      </c>
      <c r="G35" s="42">
        <v>41992</v>
      </c>
      <c r="H35" s="94"/>
      <c r="I35" s="94" t="s">
        <v>273</v>
      </c>
      <c r="J35" s="94"/>
      <c r="K35" s="95" t="e">
        <f t="shared" si="3"/>
        <v>#DIV/0!</v>
      </c>
      <c r="L35" s="96"/>
    </row>
    <row r="36" spans="1:12" s="2" customFormat="1" ht="20.100000000000001" customHeight="1" x14ac:dyDescent="0.2">
      <c r="A36" s="167" t="s">
        <v>123</v>
      </c>
      <c r="B36" s="167" t="s">
        <v>124</v>
      </c>
      <c r="C36" s="167" t="s">
        <v>24</v>
      </c>
      <c r="D36" s="177" t="s">
        <v>73</v>
      </c>
      <c r="E36" s="177" t="s">
        <v>125</v>
      </c>
      <c r="F36" s="167" t="s">
        <v>39</v>
      </c>
      <c r="G36" s="165">
        <v>40956</v>
      </c>
      <c r="H36" s="94" t="s">
        <v>307</v>
      </c>
      <c r="I36" s="94" t="s">
        <v>273</v>
      </c>
      <c r="J36" s="94" t="s">
        <v>297</v>
      </c>
      <c r="K36" s="95">
        <f t="shared" si="3"/>
        <v>0.8</v>
      </c>
      <c r="L36" s="96">
        <v>2094.2800000000002</v>
      </c>
    </row>
    <row r="37" spans="1:12" s="2" customFormat="1" ht="20.100000000000001" customHeight="1" x14ac:dyDescent="0.2">
      <c r="A37" s="174"/>
      <c r="B37" s="174"/>
      <c r="C37" s="174"/>
      <c r="D37" s="178"/>
      <c r="E37" s="178"/>
      <c r="F37" s="179"/>
      <c r="G37" s="166">
        <v>42027</v>
      </c>
      <c r="H37" s="75"/>
      <c r="I37" s="75" t="s">
        <v>273</v>
      </c>
      <c r="J37" s="75"/>
      <c r="K37" s="76" t="e">
        <f t="shared" ref="K37" si="4">H37/J37</f>
        <v>#DIV/0!</v>
      </c>
      <c r="L37" s="96"/>
    </row>
    <row r="38" spans="1:12" s="2" customFormat="1" ht="20.100000000000001" customHeight="1" x14ac:dyDescent="0.2">
      <c r="A38" s="168"/>
      <c r="B38" s="168"/>
      <c r="C38" s="168"/>
      <c r="D38" s="21" t="s">
        <v>222</v>
      </c>
      <c r="E38" s="21" t="s">
        <v>243</v>
      </c>
      <c r="F38" s="18" t="s">
        <v>29</v>
      </c>
      <c r="G38" s="42">
        <v>42027</v>
      </c>
      <c r="H38" s="94"/>
      <c r="I38" s="94" t="s">
        <v>273</v>
      </c>
      <c r="J38" s="94"/>
      <c r="K38" s="95" t="e">
        <f t="shared" si="3"/>
        <v>#DIV/0!</v>
      </c>
      <c r="L38" s="96"/>
    </row>
    <row r="39" spans="1:12" ht="20.100000000000001" customHeight="1" x14ac:dyDescent="0.2">
      <c r="A39" s="23" t="s">
        <v>146</v>
      </c>
      <c r="B39" s="23" t="s">
        <v>148</v>
      </c>
      <c r="C39" s="23" t="s">
        <v>24</v>
      </c>
      <c r="D39" s="24" t="s">
        <v>73</v>
      </c>
      <c r="E39" s="24" t="s">
        <v>135</v>
      </c>
      <c r="F39" s="23" t="s">
        <v>29</v>
      </c>
      <c r="G39" s="46">
        <v>41992</v>
      </c>
      <c r="H39" s="79"/>
      <c r="I39" s="79" t="s">
        <v>273</v>
      </c>
      <c r="J39" s="79"/>
      <c r="K39" s="80" t="e">
        <f t="shared" si="3"/>
        <v>#DIV/0!</v>
      </c>
      <c r="L39" s="81"/>
    </row>
    <row r="40" spans="1:12" s="2" customFormat="1" ht="20.100000000000001" customHeight="1" x14ac:dyDescent="0.2">
      <c r="A40" s="167" t="s">
        <v>268</v>
      </c>
      <c r="B40" s="167"/>
      <c r="C40" s="167" t="s">
        <v>111</v>
      </c>
      <c r="D40" s="15" t="s">
        <v>73</v>
      </c>
      <c r="E40" s="15" t="s">
        <v>254</v>
      </c>
      <c r="F40" s="16" t="s">
        <v>39</v>
      </c>
      <c r="G40" s="41">
        <v>41992</v>
      </c>
      <c r="H40" s="79"/>
      <c r="I40" s="79" t="s">
        <v>273</v>
      </c>
      <c r="J40" s="79"/>
      <c r="K40" s="80" t="e">
        <f t="shared" si="3"/>
        <v>#DIV/0!</v>
      </c>
      <c r="L40" s="81"/>
    </row>
    <row r="41" spans="1:12" s="2" customFormat="1" ht="20.100000000000001" customHeight="1" x14ac:dyDescent="0.2">
      <c r="A41" s="168"/>
      <c r="B41" s="168"/>
      <c r="C41" s="168"/>
      <c r="D41" s="21" t="s">
        <v>222</v>
      </c>
      <c r="E41" s="21" t="s">
        <v>269</v>
      </c>
      <c r="F41" s="18" t="s">
        <v>29</v>
      </c>
      <c r="G41" s="42">
        <v>41992</v>
      </c>
      <c r="H41" s="75"/>
      <c r="I41" s="75" t="s">
        <v>273</v>
      </c>
      <c r="J41" s="75"/>
      <c r="K41" s="76" t="e">
        <f t="shared" si="3"/>
        <v>#DIV/0!</v>
      </c>
      <c r="L41" s="77"/>
    </row>
    <row r="42" spans="1:12" s="5" customFormat="1" ht="24.95" customHeight="1" x14ac:dyDescent="0.2">
      <c r="A42" s="11" t="s">
        <v>86</v>
      </c>
      <c r="B42" s="12"/>
      <c r="C42" s="12"/>
      <c r="D42" s="12"/>
      <c r="E42" s="12"/>
      <c r="F42" s="12"/>
      <c r="G42" s="188"/>
      <c r="H42" s="184"/>
      <c r="I42" s="184"/>
      <c r="J42" s="184"/>
      <c r="K42" s="184"/>
      <c r="L42" s="185"/>
    </row>
    <row r="43" spans="1:12" s="2" customFormat="1" ht="20.100000000000001" customHeight="1" x14ac:dyDescent="0.2">
      <c r="A43" s="172" t="s">
        <v>153</v>
      </c>
      <c r="B43" s="172" t="s">
        <v>189</v>
      </c>
      <c r="C43" s="172" t="s">
        <v>77</v>
      </c>
      <c r="D43" s="58" t="s">
        <v>76</v>
      </c>
      <c r="E43" s="58" t="s">
        <v>265</v>
      </c>
      <c r="F43" s="61" t="s">
        <v>39</v>
      </c>
      <c r="G43" s="62">
        <v>42005</v>
      </c>
      <c r="H43" s="75"/>
      <c r="I43" s="75" t="s">
        <v>273</v>
      </c>
      <c r="J43" s="75"/>
      <c r="K43" s="76" t="e">
        <f>H43/J43</f>
        <v>#DIV/0!</v>
      </c>
      <c r="L43" s="92" t="s">
        <v>294</v>
      </c>
    </row>
    <row r="44" spans="1:12" s="7" customFormat="1" ht="20.100000000000001" customHeight="1" x14ac:dyDescent="0.2">
      <c r="A44" s="173"/>
      <c r="B44" s="173"/>
      <c r="C44" s="173"/>
      <c r="D44" s="60" t="s">
        <v>222</v>
      </c>
      <c r="E44" s="60" t="s">
        <v>266</v>
      </c>
      <c r="F44" s="63" t="s">
        <v>29</v>
      </c>
      <c r="G44" s="64">
        <v>42005</v>
      </c>
      <c r="H44" s="75"/>
      <c r="I44" s="75" t="s">
        <v>273</v>
      </c>
      <c r="J44" s="75"/>
      <c r="K44" s="76" t="e">
        <f t="shared" ref="K44:K58" si="5">H44/J44</f>
        <v>#DIV/0!</v>
      </c>
      <c r="L44" s="92" t="s">
        <v>294</v>
      </c>
    </row>
    <row r="45" spans="1:12" s="2" customFormat="1" ht="54" customHeight="1" x14ac:dyDescent="0.2">
      <c r="A45" s="143" t="s">
        <v>190</v>
      </c>
      <c r="B45" s="143"/>
      <c r="C45" s="143"/>
      <c r="D45" s="15" t="s">
        <v>76</v>
      </c>
      <c r="E45" s="15" t="s">
        <v>137</v>
      </c>
      <c r="F45" s="16" t="s">
        <v>28</v>
      </c>
      <c r="G45" s="41">
        <v>31959</v>
      </c>
      <c r="H45" s="94"/>
      <c r="I45" s="94" t="s">
        <v>273</v>
      </c>
      <c r="J45" s="94"/>
      <c r="K45" s="95">
        <v>0.93</v>
      </c>
      <c r="L45" s="96">
        <v>134904.85999999999</v>
      </c>
    </row>
    <row r="46" spans="1:12" s="2" customFormat="1" ht="56.25" customHeight="1" x14ac:dyDescent="0.2">
      <c r="A46" s="38" t="s">
        <v>192</v>
      </c>
      <c r="B46" s="144"/>
      <c r="C46" s="144"/>
      <c r="D46" s="22" t="s">
        <v>76</v>
      </c>
      <c r="E46" s="31" t="s">
        <v>155</v>
      </c>
      <c r="F46" s="144" t="s">
        <v>28</v>
      </c>
      <c r="G46" s="49" t="s">
        <v>156</v>
      </c>
      <c r="H46" s="94"/>
      <c r="I46" s="79" t="s">
        <v>273</v>
      </c>
      <c r="J46" s="94"/>
      <c r="K46" s="80">
        <v>0.98140000000000005</v>
      </c>
      <c r="L46" s="81">
        <v>135020.53</v>
      </c>
    </row>
    <row r="47" spans="1:12" s="2" customFormat="1" ht="44.25" customHeight="1" x14ac:dyDescent="0.2">
      <c r="A47" s="65" t="s">
        <v>193</v>
      </c>
      <c r="B47" s="144"/>
      <c r="C47" s="144"/>
      <c r="D47" s="22" t="s">
        <v>76</v>
      </c>
      <c r="E47" s="31" t="s">
        <v>157</v>
      </c>
      <c r="F47" s="144" t="s">
        <v>28</v>
      </c>
      <c r="G47" s="49" t="s">
        <v>158</v>
      </c>
      <c r="H47" s="94"/>
      <c r="I47" s="79" t="s">
        <v>273</v>
      </c>
      <c r="J47" s="94"/>
      <c r="K47" s="80">
        <v>0.87370000000000003</v>
      </c>
      <c r="L47" s="81">
        <v>135020.53</v>
      </c>
    </row>
    <row r="48" spans="1:12" s="2" customFormat="1" ht="55.5" customHeight="1" x14ac:dyDescent="0.2">
      <c r="A48" s="36" t="s">
        <v>194</v>
      </c>
      <c r="B48" s="143"/>
      <c r="C48" s="143"/>
      <c r="D48" s="30" t="s">
        <v>76</v>
      </c>
      <c r="E48" s="34" t="s">
        <v>159</v>
      </c>
      <c r="F48" s="33" t="s">
        <v>28</v>
      </c>
      <c r="G48" s="47">
        <v>31959</v>
      </c>
      <c r="H48" s="94"/>
      <c r="I48" s="79" t="s">
        <v>273</v>
      </c>
      <c r="J48" s="94"/>
      <c r="K48" s="80">
        <v>0.75749999999999995</v>
      </c>
      <c r="L48" s="81">
        <v>135963.85</v>
      </c>
    </row>
    <row r="49" spans="1:12" s="2" customFormat="1" ht="79.5" customHeight="1" x14ac:dyDescent="0.2">
      <c r="A49" s="38" t="s">
        <v>201</v>
      </c>
      <c r="B49" s="144"/>
      <c r="C49" s="144"/>
      <c r="D49" s="35" t="s">
        <v>76</v>
      </c>
      <c r="E49" s="32" t="s">
        <v>160</v>
      </c>
      <c r="F49" s="16" t="s">
        <v>28</v>
      </c>
      <c r="G49" s="48" t="s">
        <v>161</v>
      </c>
      <c r="H49" s="94"/>
      <c r="I49" s="79" t="s">
        <v>273</v>
      </c>
      <c r="J49" s="94"/>
      <c r="K49" s="80">
        <v>0.89059999999999995</v>
      </c>
      <c r="L49" s="81">
        <v>134972.1</v>
      </c>
    </row>
    <row r="50" spans="1:12" s="2" customFormat="1" ht="79.5" customHeight="1" x14ac:dyDescent="0.2">
      <c r="A50" s="37" t="s">
        <v>202</v>
      </c>
      <c r="B50" s="144"/>
      <c r="C50" s="144"/>
      <c r="D50" s="14" t="s">
        <v>76</v>
      </c>
      <c r="E50" s="31" t="s">
        <v>162</v>
      </c>
      <c r="F50" s="144" t="s">
        <v>28</v>
      </c>
      <c r="G50" s="48">
        <v>34669</v>
      </c>
      <c r="H50" s="94"/>
      <c r="I50" s="79" t="s">
        <v>273</v>
      </c>
      <c r="J50" s="94"/>
      <c r="K50" s="80">
        <v>0.76670000000000005</v>
      </c>
      <c r="L50" s="81">
        <v>135125.47</v>
      </c>
    </row>
    <row r="51" spans="1:12" s="2" customFormat="1" ht="94.5" customHeight="1" x14ac:dyDescent="0.2">
      <c r="A51" s="36" t="s">
        <v>203</v>
      </c>
      <c r="B51" s="144"/>
      <c r="C51" s="144"/>
      <c r="D51" s="14" t="s">
        <v>76</v>
      </c>
      <c r="E51" s="31" t="s">
        <v>163</v>
      </c>
      <c r="F51" s="143" t="s">
        <v>28</v>
      </c>
      <c r="G51" s="48">
        <v>34669</v>
      </c>
      <c r="H51" s="94"/>
      <c r="I51" s="79" t="s">
        <v>273</v>
      </c>
      <c r="J51" s="94"/>
      <c r="K51" s="80">
        <v>0.82640000000000002</v>
      </c>
      <c r="L51" s="81">
        <v>135110.95000000001</v>
      </c>
    </row>
    <row r="52" spans="1:12" s="2" customFormat="1" ht="25.5" x14ac:dyDescent="0.2">
      <c r="A52" s="65" t="s">
        <v>136</v>
      </c>
      <c r="B52" s="144" t="s">
        <v>191</v>
      </c>
      <c r="C52" s="144" t="s">
        <v>206</v>
      </c>
      <c r="D52" s="14" t="s">
        <v>222</v>
      </c>
      <c r="E52" s="31" t="s">
        <v>138</v>
      </c>
      <c r="F52" s="143" t="s">
        <v>183</v>
      </c>
      <c r="G52" s="48">
        <v>32690</v>
      </c>
      <c r="H52" s="94"/>
      <c r="I52" s="100" t="s">
        <v>273</v>
      </c>
      <c r="J52" s="94"/>
      <c r="K52" s="80" t="e">
        <f t="shared" si="5"/>
        <v>#DIV/0!</v>
      </c>
      <c r="L52" s="92">
        <v>10556.4</v>
      </c>
    </row>
    <row r="53" spans="1:12" s="2" customFormat="1" ht="19.5" customHeight="1" x14ac:dyDescent="0.2">
      <c r="A53" s="65" t="s">
        <v>198</v>
      </c>
      <c r="B53" s="144" t="s">
        <v>196</v>
      </c>
      <c r="C53" s="144"/>
      <c r="D53" s="14" t="s">
        <v>222</v>
      </c>
      <c r="E53" s="31" t="s">
        <v>138</v>
      </c>
      <c r="F53" s="144" t="s">
        <v>183</v>
      </c>
      <c r="G53" s="48">
        <v>32690</v>
      </c>
      <c r="H53" s="94"/>
      <c r="I53" s="75" t="s">
        <v>273</v>
      </c>
      <c r="J53" s="94"/>
      <c r="K53" s="76" t="e">
        <f t="shared" si="5"/>
        <v>#DIV/0!</v>
      </c>
      <c r="L53" s="92"/>
    </row>
    <row r="54" spans="1:12" s="9" customFormat="1" ht="19.5" customHeight="1" x14ac:dyDescent="0.2">
      <c r="A54" s="144" t="s">
        <v>165</v>
      </c>
      <c r="B54" s="144" t="s">
        <v>195</v>
      </c>
      <c r="C54" s="144"/>
      <c r="D54" s="14" t="s">
        <v>222</v>
      </c>
      <c r="E54" s="31" t="s">
        <v>164</v>
      </c>
      <c r="F54" s="144" t="s">
        <v>183</v>
      </c>
      <c r="G54" s="39">
        <v>32690</v>
      </c>
      <c r="H54" s="94"/>
      <c r="I54" s="75" t="s">
        <v>273</v>
      </c>
      <c r="J54" s="94"/>
      <c r="K54" s="76" t="e">
        <f t="shared" si="5"/>
        <v>#DIV/0!</v>
      </c>
      <c r="L54" s="92">
        <v>5302.08</v>
      </c>
    </row>
    <row r="55" spans="1:12" s="9" customFormat="1" ht="19.5" customHeight="1" x14ac:dyDescent="0.2">
      <c r="A55" s="26" t="s">
        <v>166</v>
      </c>
      <c r="B55" s="144"/>
      <c r="C55" s="144"/>
      <c r="D55" s="14" t="s">
        <v>222</v>
      </c>
      <c r="E55" s="31" t="s">
        <v>125</v>
      </c>
      <c r="F55" s="144" t="s">
        <v>183</v>
      </c>
      <c r="G55" s="39">
        <v>32690</v>
      </c>
      <c r="H55" s="94"/>
      <c r="I55" s="75" t="s">
        <v>273</v>
      </c>
      <c r="J55" s="94"/>
      <c r="K55" s="76" t="e">
        <f t="shared" si="5"/>
        <v>#DIV/0!</v>
      </c>
      <c r="L55" s="92">
        <v>5254.32</v>
      </c>
    </row>
    <row r="56" spans="1:12" s="9" customFormat="1" ht="19.5" customHeight="1" x14ac:dyDescent="0.2">
      <c r="A56" s="26" t="s">
        <v>182</v>
      </c>
      <c r="B56" s="144" t="s">
        <v>197</v>
      </c>
      <c r="C56" s="144"/>
      <c r="D56" s="14" t="s">
        <v>222</v>
      </c>
      <c r="E56" s="31" t="s">
        <v>167</v>
      </c>
      <c r="F56" s="144" t="s">
        <v>183</v>
      </c>
      <c r="G56" s="50">
        <v>41000</v>
      </c>
      <c r="H56" s="94"/>
      <c r="I56" s="94" t="s">
        <v>273</v>
      </c>
      <c r="J56" s="94"/>
      <c r="K56" s="95" t="e">
        <f t="shared" si="5"/>
        <v>#DIV/0!</v>
      </c>
      <c r="L56" s="96">
        <v>5302.08</v>
      </c>
    </row>
    <row r="57" spans="1:12" s="9" customFormat="1" ht="19.5" customHeight="1" x14ac:dyDescent="0.2">
      <c r="A57" s="26" t="s">
        <v>199</v>
      </c>
      <c r="B57" s="144" t="s">
        <v>200</v>
      </c>
      <c r="C57" s="144"/>
      <c r="D57" s="14" t="s">
        <v>222</v>
      </c>
      <c r="E57" s="31" t="s">
        <v>168</v>
      </c>
      <c r="F57" s="144" t="s">
        <v>183</v>
      </c>
      <c r="G57" s="48">
        <v>36965</v>
      </c>
      <c r="H57" s="94"/>
      <c r="I57" s="98" t="s">
        <v>273</v>
      </c>
      <c r="J57" s="94"/>
      <c r="K57" s="95" t="e">
        <f t="shared" si="5"/>
        <v>#DIV/0!</v>
      </c>
      <c r="L57" s="96">
        <v>5302.08</v>
      </c>
    </row>
    <row r="58" spans="1:12" s="9" customFormat="1" ht="25.5" x14ac:dyDescent="0.2">
      <c r="A58" s="25" t="s">
        <v>169</v>
      </c>
      <c r="B58" s="144" t="s">
        <v>170</v>
      </c>
      <c r="C58" s="144"/>
      <c r="D58" s="14" t="s">
        <v>76</v>
      </c>
      <c r="E58" s="31" t="s">
        <v>231</v>
      </c>
      <c r="F58" s="144" t="s">
        <v>171</v>
      </c>
      <c r="G58" s="48">
        <v>36858</v>
      </c>
      <c r="H58" s="94"/>
      <c r="I58" s="72" t="s">
        <v>273</v>
      </c>
      <c r="J58" s="94"/>
      <c r="K58" s="73" t="e">
        <f t="shared" si="5"/>
        <v>#DIV/0!</v>
      </c>
      <c r="L58" s="89">
        <v>12442.8</v>
      </c>
    </row>
    <row r="59" spans="1:12" s="5" customFormat="1" ht="24.95" customHeight="1" x14ac:dyDescent="0.2">
      <c r="A59" s="11" t="s">
        <v>84</v>
      </c>
      <c r="B59" s="12"/>
      <c r="C59" s="12"/>
      <c r="D59" s="12"/>
      <c r="E59" s="12"/>
      <c r="F59" s="12"/>
      <c r="G59" s="183"/>
      <c r="H59" s="184"/>
      <c r="I59" s="184"/>
      <c r="J59" s="184"/>
      <c r="K59" s="184"/>
      <c r="L59" s="185"/>
    </row>
    <row r="60" spans="1:12" ht="20.100000000000001" customHeight="1" x14ac:dyDescent="0.2">
      <c r="A60" s="68" t="s">
        <v>69</v>
      </c>
      <c r="B60" s="172" t="s">
        <v>35</v>
      </c>
      <c r="C60" s="172" t="s">
        <v>77</v>
      </c>
      <c r="D60" s="136" t="s">
        <v>74</v>
      </c>
      <c r="E60" s="58" t="s">
        <v>262</v>
      </c>
      <c r="F60" s="61" t="s">
        <v>39</v>
      </c>
      <c r="G60" s="108">
        <v>41992</v>
      </c>
      <c r="H60" s="75" t="s">
        <v>276</v>
      </c>
      <c r="I60" s="75" t="s">
        <v>273</v>
      </c>
      <c r="J60" s="75" t="s">
        <v>276</v>
      </c>
      <c r="K60" s="76" t="e">
        <f>H60/J60</f>
        <v>#DIV/0!</v>
      </c>
      <c r="L60" s="92" t="s">
        <v>277</v>
      </c>
    </row>
    <row r="61" spans="1:12" ht="20.100000000000001" customHeight="1" x14ac:dyDescent="0.2">
      <c r="A61" s="107"/>
      <c r="B61" s="175"/>
      <c r="C61" s="175"/>
      <c r="D61" s="60" t="s">
        <v>222</v>
      </c>
      <c r="E61" s="109" t="s">
        <v>278</v>
      </c>
      <c r="F61" s="63" t="s">
        <v>29</v>
      </c>
      <c r="G61" s="108">
        <v>41992</v>
      </c>
      <c r="H61" s="75" t="s">
        <v>276</v>
      </c>
      <c r="I61" s="75" t="s">
        <v>273</v>
      </c>
      <c r="J61" s="75" t="s">
        <v>276</v>
      </c>
      <c r="K61" s="73" t="e">
        <f>H61/J61</f>
        <v>#DIV/0!</v>
      </c>
      <c r="L61" s="92" t="s">
        <v>277</v>
      </c>
    </row>
    <row r="62" spans="1:12" ht="20.100000000000001" customHeight="1" x14ac:dyDescent="0.2">
      <c r="A62" s="172" t="s">
        <v>70</v>
      </c>
      <c r="B62" s="172" t="s">
        <v>34</v>
      </c>
      <c r="C62" s="172" t="s">
        <v>77</v>
      </c>
      <c r="D62" s="58" t="s">
        <v>74</v>
      </c>
      <c r="E62" s="58" t="s">
        <v>263</v>
      </c>
      <c r="F62" s="61" t="s">
        <v>39</v>
      </c>
      <c r="G62" s="62">
        <v>41992</v>
      </c>
      <c r="H62" s="72" t="s">
        <v>276</v>
      </c>
      <c r="I62" s="72" t="s">
        <v>273</v>
      </c>
      <c r="J62" s="72" t="s">
        <v>276</v>
      </c>
      <c r="K62" s="73" t="e">
        <f t="shared" ref="K62:K63" si="6">H62/J62</f>
        <v>#DIV/0!</v>
      </c>
      <c r="L62" s="89" t="s">
        <v>277</v>
      </c>
    </row>
    <row r="63" spans="1:12" ht="20.100000000000001" customHeight="1" x14ac:dyDescent="0.2">
      <c r="A63" s="173"/>
      <c r="B63" s="173"/>
      <c r="C63" s="173"/>
      <c r="D63" s="60" t="s">
        <v>222</v>
      </c>
      <c r="E63" s="60" t="s">
        <v>264</v>
      </c>
      <c r="F63" s="63" t="s">
        <v>29</v>
      </c>
      <c r="G63" s="64">
        <v>41992</v>
      </c>
      <c r="H63" s="104" t="s">
        <v>276</v>
      </c>
      <c r="I63" s="104" t="s">
        <v>273</v>
      </c>
      <c r="J63" s="104" t="s">
        <v>276</v>
      </c>
      <c r="K63" s="105" t="e">
        <f t="shared" si="6"/>
        <v>#DIV/0!</v>
      </c>
      <c r="L63" s="106" t="s">
        <v>277</v>
      </c>
    </row>
    <row r="64" spans="1:12" s="5" customFormat="1" ht="24.95" customHeight="1" x14ac:dyDescent="0.2">
      <c r="A64" s="11" t="s">
        <v>85</v>
      </c>
      <c r="B64" s="12"/>
      <c r="C64" s="12"/>
      <c r="D64" s="12"/>
      <c r="E64" s="12"/>
      <c r="F64" s="12"/>
      <c r="G64" s="183"/>
      <c r="H64" s="184"/>
      <c r="I64" s="184"/>
      <c r="J64" s="184"/>
      <c r="K64" s="184"/>
      <c r="L64" s="185"/>
    </row>
    <row r="65" spans="1:40" s="8" customFormat="1" ht="20.100000000000001" customHeight="1" x14ac:dyDescent="0.2">
      <c r="A65" s="147" t="s">
        <v>126</v>
      </c>
      <c r="B65" s="146" t="s">
        <v>127</v>
      </c>
      <c r="C65" s="146" t="s">
        <v>77</v>
      </c>
      <c r="D65" s="52" t="s">
        <v>225</v>
      </c>
      <c r="E65" s="22" t="s">
        <v>128</v>
      </c>
      <c r="F65" s="146" t="s">
        <v>39</v>
      </c>
      <c r="G65" s="39" t="s">
        <v>36</v>
      </c>
      <c r="H65" s="72" t="s">
        <v>297</v>
      </c>
      <c r="I65" s="72" t="s">
        <v>273</v>
      </c>
      <c r="J65" s="72" t="s">
        <v>297</v>
      </c>
      <c r="K65" s="73">
        <f t="shared" ref="K65:K88" si="7">H65/J65</f>
        <v>1</v>
      </c>
      <c r="L65" s="74">
        <v>2196.85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38.25" x14ac:dyDescent="0.2">
      <c r="A66" s="149" t="s">
        <v>129</v>
      </c>
      <c r="B66" s="145" t="s">
        <v>130</v>
      </c>
      <c r="C66" s="145" t="s">
        <v>204</v>
      </c>
      <c r="D66" s="150" t="s">
        <v>225</v>
      </c>
      <c r="E66" s="14" t="s">
        <v>248</v>
      </c>
      <c r="F66" s="146" t="s">
        <v>131</v>
      </c>
      <c r="G66" s="39">
        <v>41992</v>
      </c>
      <c r="H66" s="72" t="s">
        <v>276</v>
      </c>
      <c r="I66" s="72" t="s">
        <v>273</v>
      </c>
      <c r="J66" s="72" t="s">
        <v>276</v>
      </c>
      <c r="K66" s="73">
        <v>0</v>
      </c>
      <c r="L66" s="89" t="s">
        <v>298</v>
      </c>
    </row>
    <row r="67" spans="1:40" ht="45" customHeight="1" x14ac:dyDescent="0.2">
      <c r="A67" s="146" t="s">
        <v>132</v>
      </c>
      <c r="B67" s="146" t="s">
        <v>133</v>
      </c>
      <c r="C67" s="146" t="s">
        <v>134</v>
      </c>
      <c r="D67" s="14" t="s">
        <v>222</v>
      </c>
      <c r="E67" s="22" t="s">
        <v>135</v>
      </c>
      <c r="F67" s="146" t="s">
        <v>29</v>
      </c>
      <c r="G67" s="39" t="s">
        <v>33</v>
      </c>
      <c r="H67" s="72" t="s">
        <v>283</v>
      </c>
      <c r="I67" s="72" t="s">
        <v>273</v>
      </c>
      <c r="J67" s="72" t="s">
        <v>283</v>
      </c>
      <c r="K67" s="73">
        <v>1</v>
      </c>
      <c r="L67" s="89" t="s">
        <v>298</v>
      </c>
    </row>
    <row r="68" spans="1:40" ht="20.100000000000001" customHeight="1" x14ac:dyDescent="0.2">
      <c r="A68" s="167" t="s">
        <v>300</v>
      </c>
      <c r="B68" s="167" t="s">
        <v>301</v>
      </c>
      <c r="C68" s="167" t="s">
        <v>24</v>
      </c>
      <c r="D68" s="15" t="s">
        <v>225</v>
      </c>
      <c r="E68" s="15" t="s">
        <v>141</v>
      </c>
      <c r="F68" s="16" t="s">
        <v>39</v>
      </c>
      <c r="G68" s="41" t="s">
        <v>151</v>
      </c>
      <c r="H68" s="15" t="s">
        <v>297</v>
      </c>
      <c r="I68" s="16" t="s">
        <v>273</v>
      </c>
      <c r="J68" s="15">
        <v>9</v>
      </c>
      <c r="K68" s="86">
        <f t="shared" si="7"/>
        <v>0.55555555555555558</v>
      </c>
      <c r="L68" s="87">
        <v>2192.91</v>
      </c>
    </row>
    <row r="69" spans="1:40" ht="20.100000000000001" customHeight="1" x14ac:dyDescent="0.2">
      <c r="A69" s="168"/>
      <c r="B69" s="168"/>
      <c r="C69" s="168"/>
      <c r="D69" s="21" t="s">
        <v>222</v>
      </c>
      <c r="E69" s="21" t="s">
        <v>299</v>
      </c>
      <c r="F69" s="18" t="s">
        <v>179</v>
      </c>
      <c r="G69" s="42">
        <v>41810</v>
      </c>
      <c r="H69" s="21" t="s">
        <v>302</v>
      </c>
      <c r="I69" s="18" t="s">
        <v>273</v>
      </c>
      <c r="J69" s="17" t="s">
        <v>303</v>
      </c>
      <c r="K69" s="91">
        <f t="shared" si="7"/>
        <v>0.33333333333333331</v>
      </c>
      <c r="L69" s="74">
        <v>0</v>
      </c>
    </row>
    <row r="70" spans="1:40" ht="20.100000000000001" customHeight="1" x14ac:dyDescent="0.2">
      <c r="A70" s="167" t="s">
        <v>44</v>
      </c>
      <c r="B70" s="177"/>
      <c r="C70" s="167" t="s">
        <v>24</v>
      </c>
      <c r="D70" s="154" t="s">
        <v>225</v>
      </c>
      <c r="E70" s="15" t="s">
        <v>244</v>
      </c>
      <c r="F70" s="16" t="s">
        <v>39</v>
      </c>
      <c r="G70" s="41">
        <v>41992</v>
      </c>
      <c r="H70" s="72" t="s">
        <v>276</v>
      </c>
      <c r="I70" s="72" t="s">
        <v>273</v>
      </c>
      <c r="J70" s="72" t="s">
        <v>276</v>
      </c>
      <c r="K70" s="73" t="e">
        <f t="shared" ref="K70" si="8">H70/J70</f>
        <v>#DIV/0!</v>
      </c>
      <c r="L70" s="89">
        <v>0</v>
      </c>
    </row>
    <row r="71" spans="1:40" ht="20.100000000000001" customHeight="1" x14ac:dyDescent="0.2">
      <c r="A71" s="168"/>
      <c r="B71" s="200"/>
      <c r="C71" s="168"/>
      <c r="D71" s="21" t="s">
        <v>222</v>
      </c>
      <c r="E71" s="21" t="s">
        <v>143</v>
      </c>
      <c r="F71" s="18" t="s">
        <v>29</v>
      </c>
      <c r="G71" s="42" t="s">
        <v>150</v>
      </c>
      <c r="H71" s="90" t="s">
        <v>304</v>
      </c>
      <c r="I71" s="90" t="s">
        <v>273</v>
      </c>
      <c r="J71" s="90" t="s">
        <v>304</v>
      </c>
      <c r="K71" s="91">
        <f t="shared" si="7"/>
        <v>1</v>
      </c>
      <c r="L71" s="74">
        <v>0</v>
      </c>
    </row>
    <row r="72" spans="1:40" ht="30" customHeight="1" x14ac:dyDescent="0.2">
      <c r="A72" s="146" t="s">
        <v>14</v>
      </c>
      <c r="B72" s="146" t="s">
        <v>15</v>
      </c>
      <c r="C72" s="146" t="s">
        <v>205</v>
      </c>
      <c r="D72" s="14" t="s">
        <v>225</v>
      </c>
      <c r="E72" s="148" t="s">
        <v>142</v>
      </c>
      <c r="F72" s="146" t="s">
        <v>149</v>
      </c>
      <c r="G72" s="46" t="s">
        <v>152</v>
      </c>
      <c r="H72" s="75" t="s">
        <v>292</v>
      </c>
      <c r="I72" s="75" t="s">
        <v>273</v>
      </c>
      <c r="J72" s="75" t="s">
        <v>292</v>
      </c>
      <c r="K72" s="76">
        <f t="shared" si="7"/>
        <v>1</v>
      </c>
      <c r="L72" s="92">
        <v>3545.12</v>
      </c>
      <c r="M72" s="151" t="s">
        <v>305</v>
      </c>
    </row>
    <row r="73" spans="1:40" ht="20.100000000000001" customHeight="1" x14ac:dyDescent="0.2">
      <c r="A73" s="167" t="s">
        <v>16</v>
      </c>
      <c r="B73" s="167" t="s">
        <v>17</v>
      </c>
      <c r="C73" s="167" t="s">
        <v>24</v>
      </c>
      <c r="D73" s="177" t="s">
        <v>225</v>
      </c>
      <c r="E73" s="177" t="s">
        <v>239</v>
      </c>
      <c r="F73" s="145" t="s">
        <v>39</v>
      </c>
      <c r="G73" s="46">
        <v>41992</v>
      </c>
      <c r="H73" s="75" t="s">
        <v>276</v>
      </c>
      <c r="I73" s="75" t="s">
        <v>273</v>
      </c>
      <c r="J73" s="75" t="s">
        <v>276</v>
      </c>
      <c r="K73" s="76" t="e">
        <f t="shared" si="7"/>
        <v>#DIV/0!</v>
      </c>
      <c r="L73" s="157">
        <v>0</v>
      </c>
    </row>
    <row r="74" spans="1:40" ht="30" customHeight="1" x14ac:dyDescent="0.2">
      <c r="A74" s="174"/>
      <c r="B74" s="174"/>
      <c r="C74" s="174"/>
      <c r="D74" s="178"/>
      <c r="E74" s="178"/>
      <c r="F74" s="20" t="s">
        <v>237</v>
      </c>
      <c r="G74" s="43">
        <v>41992</v>
      </c>
      <c r="H74" s="72" t="s">
        <v>276</v>
      </c>
      <c r="I74" s="72" t="s">
        <v>273</v>
      </c>
      <c r="J74" s="72" t="s">
        <v>276</v>
      </c>
      <c r="K74" s="73" t="e">
        <f t="shared" si="7"/>
        <v>#DIV/0!</v>
      </c>
      <c r="L74" s="158">
        <v>0</v>
      </c>
    </row>
    <row r="75" spans="1:40" ht="39.950000000000003" customHeight="1" x14ac:dyDescent="0.2">
      <c r="A75" s="174"/>
      <c r="B75" s="174"/>
      <c r="C75" s="174"/>
      <c r="D75" s="155" t="s">
        <v>232</v>
      </c>
      <c r="E75" s="17" t="s">
        <v>38</v>
      </c>
      <c r="F75" s="18" t="s">
        <v>238</v>
      </c>
      <c r="G75" s="42">
        <v>41992</v>
      </c>
      <c r="H75" s="90" t="s">
        <v>276</v>
      </c>
      <c r="I75" s="90" t="s">
        <v>273</v>
      </c>
      <c r="J75" s="90" t="s">
        <v>276</v>
      </c>
      <c r="K75" s="91" t="e">
        <f t="shared" si="7"/>
        <v>#DIV/0!</v>
      </c>
      <c r="L75" s="74">
        <v>0</v>
      </c>
      <c r="M75" s="205" t="s">
        <v>306</v>
      </c>
      <c r="N75" s="206"/>
      <c r="O75" s="207"/>
    </row>
    <row r="76" spans="1:40" ht="20.100000000000001" customHeight="1" x14ac:dyDescent="0.2">
      <c r="A76" s="202" t="s">
        <v>18</v>
      </c>
      <c r="B76" s="202"/>
      <c r="C76" s="202" t="s">
        <v>24</v>
      </c>
      <c r="D76" s="15" t="s">
        <v>225</v>
      </c>
      <c r="E76" s="15" t="s">
        <v>37</v>
      </c>
      <c r="F76" s="16" t="s">
        <v>39</v>
      </c>
      <c r="G76" s="41" t="s">
        <v>36</v>
      </c>
      <c r="H76" s="72" t="s">
        <v>303</v>
      </c>
      <c r="I76" s="72" t="s">
        <v>273</v>
      </c>
      <c r="J76" s="72" t="s">
        <v>307</v>
      </c>
      <c r="K76" s="73">
        <f t="shared" si="7"/>
        <v>0.75</v>
      </c>
      <c r="L76" s="89">
        <v>0</v>
      </c>
    </row>
    <row r="77" spans="1:40" ht="20.100000000000001" customHeight="1" x14ac:dyDescent="0.2">
      <c r="A77" s="202"/>
      <c r="B77" s="202"/>
      <c r="C77" s="202"/>
      <c r="D77" s="21" t="s">
        <v>222</v>
      </c>
      <c r="E77" s="21" t="s">
        <v>143</v>
      </c>
      <c r="F77" s="18" t="s">
        <v>29</v>
      </c>
      <c r="G77" s="42">
        <v>41992</v>
      </c>
      <c r="H77" s="90" t="s">
        <v>276</v>
      </c>
      <c r="I77" s="90" t="s">
        <v>273</v>
      </c>
      <c r="J77" s="90" t="s">
        <v>276</v>
      </c>
      <c r="K77" s="91" t="e">
        <f t="shared" si="7"/>
        <v>#DIV/0!</v>
      </c>
      <c r="L77" s="74">
        <v>0</v>
      </c>
    </row>
    <row r="78" spans="1:40" ht="20.100000000000001" customHeight="1" x14ac:dyDescent="0.2">
      <c r="A78" s="167" t="s">
        <v>41</v>
      </c>
      <c r="B78" s="167"/>
      <c r="C78" s="167" t="s">
        <v>24</v>
      </c>
      <c r="D78" s="15" t="s">
        <v>225</v>
      </c>
      <c r="E78" s="15" t="s">
        <v>42</v>
      </c>
      <c r="F78" s="16" t="s">
        <v>39</v>
      </c>
      <c r="G78" s="41" t="s">
        <v>36</v>
      </c>
      <c r="H78" s="72" t="s">
        <v>289</v>
      </c>
      <c r="I78" s="72" t="s">
        <v>273</v>
      </c>
      <c r="J78" s="72" t="s">
        <v>297</v>
      </c>
      <c r="K78" s="73">
        <f t="shared" si="7"/>
        <v>0.4</v>
      </c>
      <c r="L78" s="89">
        <v>1327.44</v>
      </c>
    </row>
    <row r="79" spans="1:40" ht="20.100000000000001" customHeight="1" x14ac:dyDescent="0.2">
      <c r="A79" s="168"/>
      <c r="B79" s="168"/>
      <c r="C79" s="168"/>
      <c r="D79" s="21" t="s">
        <v>222</v>
      </c>
      <c r="E79" s="21" t="s">
        <v>43</v>
      </c>
      <c r="F79" s="18" t="s">
        <v>29</v>
      </c>
      <c r="G79" s="42" t="s">
        <v>36</v>
      </c>
      <c r="H79" s="90" t="s">
        <v>307</v>
      </c>
      <c r="I79" s="90" t="s">
        <v>273</v>
      </c>
      <c r="J79" s="90" t="s">
        <v>297</v>
      </c>
      <c r="K79" s="91">
        <f t="shared" si="7"/>
        <v>0.8</v>
      </c>
      <c r="L79" s="74">
        <v>1410.4</v>
      </c>
    </row>
    <row r="80" spans="1:40" ht="20.100000000000001" customHeight="1" x14ac:dyDescent="0.2">
      <c r="A80" s="167" t="s">
        <v>45</v>
      </c>
      <c r="B80" s="167" t="s">
        <v>209</v>
      </c>
      <c r="C80" s="167" t="s">
        <v>24</v>
      </c>
      <c r="D80" s="154" t="s">
        <v>225</v>
      </c>
      <c r="E80" s="19" t="s">
        <v>245</v>
      </c>
      <c r="F80" s="20" t="s">
        <v>308</v>
      </c>
      <c r="G80" s="43">
        <v>41992</v>
      </c>
      <c r="H80" s="90" t="s">
        <v>276</v>
      </c>
      <c r="I80" s="90" t="s">
        <v>273</v>
      </c>
      <c r="J80" s="90" t="s">
        <v>276</v>
      </c>
      <c r="K80" s="91" t="e">
        <f t="shared" ref="K80:K81" si="9">H80/J80</f>
        <v>#DIV/0!</v>
      </c>
      <c r="L80" s="74">
        <v>0</v>
      </c>
    </row>
    <row r="81" spans="1:12" ht="20.100000000000001" customHeight="1" x14ac:dyDescent="0.2">
      <c r="A81" s="174"/>
      <c r="B81" s="174"/>
      <c r="C81" s="174"/>
      <c r="D81" s="155" t="s">
        <v>222</v>
      </c>
      <c r="E81" s="21" t="s">
        <v>128</v>
      </c>
      <c r="F81" s="18" t="s">
        <v>29</v>
      </c>
      <c r="G81" s="42">
        <v>41992</v>
      </c>
      <c r="H81" s="90" t="s">
        <v>276</v>
      </c>
      <c r="I81" s="90" t="s">
        <v>273</v>
      </c>
      <c r="J81" s="90" t="s">
        <v>276</v>
      </c>
      <c r="K81" s="91" t="e">
        <f t="shared" si="9"/>
        <v>#DIV/0!</v>
      </c>
      <c r="L81" s="74">
        <v>0</v>
      </c>
    </row>
    <row r="82" spans="1:12" ht="20.100000000000001" customHeight="1" x14ac:dyDescent="0.2">
      <c r="A82" s="167" t="s">
        <v>56</v>
      </c>
      <c r="B82" s="167" t="s">
        <v>94</v>
      </c>
      <c r="C82" s="167" t="s">
        <v>24</v>
      </c>
      <c r="D82" s="15" t="s">
        <v>225</v>
      </c>
      <c r="E82" s="15" t="s">
        <v>57</v>
      </c>
      <c r="F82" s="16" t="s">
        <v>39</v>
      </c>
      <c r="G82" s="41" t="s">
        <v>40</v>
      </c>
      <c r="H82" s="75" t="s">
        <v>303</v>
      </c>
      <c r="I82" s="75" t="s">
        <v>273</v>
      </c>
      <c r="J82" s="75" t="s">
        <v>297</v>
      </c>
      <c r="K82" s="76">
        <f t="shared" si="7"/>
        <v>0.6</v>
      </c>
      <c r="L82" s="92">
        <f>2830.33+46.65</f>
        <v>2876.98</v>
      </c>
    </row>
    <row r="83" spans="1:12" ht="20.100000000000001" customHeight="1" x14ac:dyDescent="0.2">
      <c r="A83" s="168"/>
      <c r="B83" s="168"/>
      <c r="C83" s="168"/>
      <c r="D83" s="21" t="s">
        <v>222</v>
      </c>
      <c r="E83" s="21" t="s">
        <v>58</v>
      </c>
      <c r="F83" s="18" t="s">
        <v>29</v>
      </c>
      <c r="G83" s="42" t="s">
        <v>40</v>
      </c>
      <c r="H83" s="152">
        <v>5</v>
      </c>
      <c r="I83" s="103" t="s">
        <v>273</v>
      </c>
      <c r="J83" s="152">
        <v>5</v>
      </c>
      <c r="K83" s="76">
        <f t="shared" si="7"/>
        <v>1</v>
      </c>
      <c r="L83" s="153">
        <f>2527.73+21.61</f>
        <v>2549.34</v>
      </c>
    </row>
    <row r="84" spans="1:12" ht="20.100000000000001" customHeight="1" x14ac:dyDescent="0.2">
      <c r="A84" s="203" t="s">
        <v>19</v>
      </c>
      <c r="B84" s="167" t="s">
        <v>20</v>
      </c>
      <c r="C84" s="167" t="s">
        <v>24</v>
      </c>
      <c r="D84" s="15" t="s">
        <v>225</v>
      </c>
      <c r="E84" s="15" t="s">
        <v>51</v>
      </c>
      <c r="F84" s="16" t="s">
        <v>39</v>
      </c>
      <c r="G84" s="41" t="s">
        <v>40</v>
      </c>
      <c r="H84" s="75" t="s">
        <v>293</v>
      </c>
      <c r="I84" s="75" t="s">
        <v>273</v>
      </c>
      <c r="J84" s="75" t="s">
        <v>293</v>
      </c>
      <c r="K84" s="76">
        <f t="shared" si="7"/>
        <v>1</v>
      </c>
      <c r="L84" s="92">
        <v>1576.32</v>
      </c>
    </row>
    <row r="85" spans="1:12" ht="20.100000000000001" customHeight="1" x14ac:dyDescent="0.2">
      <c r="A85" s="204"/>
      <c r="B85" s="174"/>
      <c r="C85" s="174"/>
      <c r="D85" s="155" t="s">
        <v>222</v>
      </c>
      <c r="E85" s="21" t="s">
        <v>246</v>
      </c>
      <c r="F85" s="18" t="s">
        <v>29</v>
      </c>
      <c r="G85" s="42">
        <v>41992</v>
      </c>
      <c r="H85" s="94" t="s">
        <v>276</v>
      </c>
      <c r="I85" s="94" t="s">
        <v>273</v>
      </c>
      <c r="J85" s="94" t="s">
        <v>276</v>
      </c>
      <c r="K85" s="95" t="e">
        <f t="shared" si="7"/>
        <v>#DIV/0!</v>
      </c>
      <c r="L85" s="96">
        <v>0</v>
      </c>
    </row>
    <row r="86" spans="1:12" ht="30" customHeight="1" x14ac:dyDescent="0.2">
      <c r="A86" s="146" t="s">
        <v>52</v>
      </c>
      <c r="B86" s="146" t="s">
        <v>53</v>
      </c>
      <c r="C86" s="146" t="s">
        <v>207</v>
      </c>
      <c r="D86" s="14" t="s">
        <v>225</v>
      </c>
      <c r="E86" s="22" t="s">
        <v>54</v>
      </c>
      <c r="F86" s="146" t="s">
        <v>149</v>
      </c>
      <c r="G86" s="39" t="s">
        <v>55</v>
      </c>
      <c r="H86" s="79" t="s">
        <v>307</v>
      </c>
      <c r="I86" s="79" t="s">
        <v>273</v>
      </c>
      <c r="J86" s="79" t="s">
        <v>307</v>
      </c>
      <c r="K86" s="80">
        <f t="shared" si="7"/>
        <v>1</v>
      </c>
      <c r="L86" s="81">
        <v>0</v>
      </c>
    </row>
    <row r="87" spans="1:12" s="5" customFormat="1" ht="20.100000000000001" customHeight="1" x14ac:dyDescent="0.2">
      <c r="A87" s="202" t="s">
        <v>50</v>
      </c>
      <c r="B87" s="202"/>
      <c r="C87" s="202" t="s">
        <v>208</v>
      </c>
      <c r="D87" s="15" t="s">
        <v>225</v>
      </c>
      <c r="E87" s="15" t="s">
        <v>47</v>
      </c>
      <c r="F87" s="16" t="s">
        <v>149</v>
      </c>
      <c r="G87" s="41" t="s">
        <v>49</v>
      </c>
      <c r="H87" s="79" t="s">
        <v>307</v>
      </c>
      <c r="I87" s="79" t="s">
        <v>273</v>
      </c>
      <c r="J87" s="79" t="s">
        <v>307</v>
      </c>
      <c r="K87" s="80">
        <f t="shared" si="7"/>
        <v>1</v>
      </c>
      <c r="L87" s="81">
        <v>0</v>
      </c>
    </row>
    <row r="88" spans="1:12" ht="20.100000000000001" customHeight="1" x14ac:dyDescent="0.2">
      <c r="A88" s="202"/>
      <c r="B88" s="202"/>
      <c r="C88" s="202"/>
      <c r="D88" s="21" t="s">
        <v>222</v>
      </c>
      <c r="E88" s="21" t="s">
        <v>48</v>
      </c>
      <c r="F88" s="18" t="s">
        <v>179</v>
      </c>
      <c r="G88" s="42" t="s">
        <v>46</v>
      </c>
      <c r="H88" s="79">
        <v>1</v>
      </c>
      <c r="I88" s="102" t="s">
        <v>273</v>
      </c>
      <c r="J88" s="98">
        <v>4</v>
      </c>
      <c r="K88" s="76">
        <f t="shared" si="7"/>
        <v>0.25</v>
      </c>
      <c r="L88" s="153">
        <v>338.91</v>
      </c>
    </row>
    <row r="89" spans="1:12" ht="27.75" customHeight="1" x14ac:dyDescent="0.2">
      <c r="A89" s="11" t="s">
        <v>87</v>
      </c>
      <c r="B89" s="12"/>
      <c r="C89" s="12"/>
      <c r="D89" s="12"/>
      <c r="E89" s="12"/>
      <c r="F89" s="12"/>
      <c r="G89" s="40"/>
      <c r="H89"/>
      <c r="I89"/>
      <c r="J89"/>
      <c r="K89"/>
      <c r="L89"/>
    </row>
    <row r="90" spans="1:12" s="2" customFormat="1" ht="20.100000000000001" customHeight="1" x14ac:dyDescent="0.2">
      <c r="A90" s="172" t="s">
        <v>4</v>
      </c>
      <c r="B90" s="172" t="s">
        <v>5</v>
      </c>
      <c r="C90" s="172" t="s">
        <v>77</v>
      </c>
      <c r="D90" s="58" t="s">
        <v>73</v>
      </c>
      <c r="E90" s="58" t="s">
        <v>59</v>
      </c>
      <c r="F90" s="61" t="s">
        <v>39</v>
      </c>
      <c r="G90" s="62" t="s">
        <v>60</v>
      </c>
      <c r="H90" s="133">
        <v>10</v>
      </c>
      <c r="I90" s="103" t="s">
        <v>273</v>
      </c>
      <c r="J90" s="133">
        <v>11</v>
      </c>
      <c r="K90" s="76">
        <v>0.91</v>
      </c>
      <c r="L90" s="134">
        <v>4500</v>
      </c>
    </row>
    <row r="91" spans="1:12" s="2" customFormat="1" ht="20.100000000000001" customHeight="1" x14ac:dyDescent="0.2">
      <c r="A91" s="173"/>
      <c r="B91" s="173"/>
      <c r="C91" s="173"/>
      <c r="D91" s="60" t="s">
        <v>222</v>
      </c>
      <c r="E91" s="60" t="s">
        <v>267</v>
      </c>
      <c r="F91" s="63" t="s">
        <v>29</v>
      </c>
      <c r="G91" s="64">
        <v>42013</v>
      </c>
      <c r="H91" s="94"/>
      <c r="I91" s="94" t="s">
        <v>273</v>
      </c>
      <c r="J91" s="94"/>
      <c r="K91" s="76" t="e">
        <f t="shared" ref="K91:K92" si="10">H91/J91</f>
        <v>#DIV/0!</v>
      </c>
      <c r="L91" s="96"/>
    </row>
    <row r="92" spans="1:12" s="131" customFormat="1" ht="20.100000000000001" customHeight="1" x14ac:dyDescent="0.2">
      <c r="A92" s="172" t="s">
        <v>97</v>
      </c>
      <c r="B92" s="172" t="s">
        <v>6</v>
      </c>
      <c r="C92" s="172" t="s">
        <v>77</v>
      </c>
      <c r="D92" s="58" t="s">
        <v>73</v>
      </c>
      <c r="E92" s="58" t="s">
        <v>257</v>
      </c>
      <c r="F92" s="61" t="s">
        <v>39</v>
      </c>
      <c r="G92" s="62">
        <v>41992</v>
      </c>
      <c r="H92" s="79"/>
      <c r="I92" s="79" t="s">
        <v>273</v>
      </c>
      <c r="J92" s="79"/>
      <c r="K92" s="76" t="e">
        <f t="shared" si="10"/>
        <v>#DIV/0!</v>
      </c>
      <c r="L92" s="81"/>
    </row>
    <row r="93" spans="1:12" s="132" customFormat="1" ht="20.100000000000001" customHeight="1" x14ac:dyDescent="0.2">
      <c r="A93" s="173"/>
      <c r="B93" s="173"/>
      <c r="C93" s="173"/>
      <c r="D93" s="60" t="s">
        <v>222</v>
      </c>
      <c r="E93" s="60" t="s">
        <v>258</v>
      </c>
      <c r="F93" s="63" t="s">
        <v>29</v>
      </c>
      <c r="G93" s="64">
        <v>41992</v>
      </c>
      <c r="H93" s="79"/>
      <c r="I93" s="79" t="s">
        <v>273</v>
      </c>
      <c r="J93" s="79"/>
      <c r="K93" s="80" t="e">
        <f t="shared" ref="K93" si="11">H93/J93</f>
        <v>#DIV/0!</v>
      </c>
      <c r="L93" s="81"/>
    </row>
    <row r="94" spans="1:12" s="5" customFormat="1" ht="24.95" customHeight="1" x14ac:dyDescent="0.2">
      <c r="A94" s="11" t="s">
        <v>88</v>
      </c>
      <c r="B94" s="12"/>
      <c r="C94" s="12"/>
      <c r="D94" s="12"/>
      <c r="E94" s="12"/>
      <c r="F94" s="12"/>
      <c r="G94" s="188"/>
      <c r="H94" s="184"/>
      <c r="I94" s="184"/>
      <c r="J94" s="184"/>
      <c r="K94" s="184"/>
      <c r="L94" s="185"/>
    </row>
    <row r="95" spans="1:12" ht="25.5" x14ac:dyDescent="0.2">
      <c r="A95" s="147" t="s">
        <v>309</v>
      </c>
      <c r="B95" s="146" t="s">
        <v>310</v>
      </c>
      <c r="C95" s="146" t="s">
        <v>187</v>
      </c>
      <c r="D95" s="52" t="s">
        <v>75</v>
      </c>
      <c r="E95" s="52" t="s">
        <v>311</v>
      </c>
      <c r="F95" s="146" t="s">
        <v>308</v>
      </c>
      <c r="G95" s="50">
        <v>41901</v>
      </c>
      <c r="H95" s="75" t="s">
        <v>307</v>
      </c>
      <c r="I95" s="75" t="s">
        <v>273</v>
      </c>
      <c r="J95" s="75" t="s">
        <v>307</v>
      </c>
      <c r="K95" s="76">
        <f t="shared" ref="K95" si="12">H95/J95</f>
        <v>1</v>
      </c>
      <c r="L95" s="92">
        <v>0</v>
      </c>
    </row>
    <row r="96" spans="1:12" s="2" customFormat="1" ht="20.100000000000001" customHeight="1" x14ac:dyDescent="0.2">
      <c r="A96" s="11" t="s">
        <v>89</v>
      </c>
      <c r="B96" s="12"/>
      <c r="C96" s="12"/>
      <c r="D96" s="12"/>
      <c r="E96" s="12"/>
      <c r="F96" s="12"/>
      <c r="G96" s="40"/>
    </row>
    <row r="97" spans="1:12" s="2" customFormat="1" ht="20.100000000000001" customHeight="1" x14ac:dyDescent="0.2">
      <c r="A97" s="172" t="s">
        <v>7</v>
      </c>
      <c r="B97" s="167" t="s">
        <v>8</v>
      </c>
      <c r="C97" s="167" t="s">
        <v>211</v>
      </c>
      <c r="D97" s="191" t="s">
        <v>75</v>
      </c>
      <c r="E97" s="177" t="s">
        <v>62</v>
      </c>
      <c r="F97" s="167" t="s">
        <v>39</v>
      </c>
      <c r="G97" s="112">
        <v>40235</v>
      </c>
      <c r="H97" s="75" t="s">
        <v>279</v>
      </c>
      <c r="I97" s="75" t="s">
        <v>273</v>
      </c>
      <c r="J97" s="75" t="s">
        <v>280</v>
      </c>
      <c r="K97" s="76">
        <f>H97/J97</f>
        <v>0.84210526315789469</v>
      </c>
      <c r="L97" s="92">
        <v>5398.89</v>
      </c>
    </row>
    <row r="98" spans="1:12" s="2" customFormat="1" ht="20.100000000000001" customHeight="1" x14ac:dyDescent="0.2">
      <c r="A98" s="199"/>
      <c r="B98" s="174"/>
      <c r="C98" s="174"/>
      <c r="D98" s="195"/>
      <c r="E98" s="178"/>
      <c r="F98" s="179"/>
      <c r="G98" s="43">
        <v>41992</v>
      </c>
      <c r="H98" s="79" t="s">
        <v>276</v>
      </c>
      <c r="I98" s="79" t="s">
        <v>273</v>
      </c>
      <c r="J98" s="79" t="s">
        <v>276</v>
      </c>
      <c r="K98" s="76">
        <v>0</v>
      </c>
      <c r="L98" s="81">
        <v>0</v>
      </c>
    </row>
    <row r="99" spans="1:12" s="7" customFormat="1" ht="20.100000000000001" customHeight="1" x14ac:dyDescent="0.2">
      <c r="A99" s="173"/>
      <c r="B99" s="168"/>
      <c r="C99" s="168"/>
      <c r="D99" s="60" t="s">
        <v>222</v>
      </c>
      <c r="E99" s="21" t="s">
        <v>242</v>
      </c>
      <c r="F99" s="18" t="s">
        <v>29</v>
      </c>
      <c r="G99" s="42">
        <v>41992</v>
      </c>
      <c r="H99" s="79" t="s">
        <v>276</v>
      </c>
      <c r="I99" s="79" t="s">
        <v>273</v>
      </c>
      <c r="J99" s="79" t="s">
        <v>276</v>
      </c>
      <c r="K99" s="76">
        <v>0</v>
      </c>
      <c r="L99" s="81">
        <v>0</v>
      </c>
    </row>
    <row r="100" spans="1:12" s="2" customFormat="1" ht="28.5" customHeight="1" x14ac:dyDescent="0.2">
      <c r="A100" s="111" t="s">
        <v>61</v>
      </c>
      <c r="B100" s="110" t="s">
        <v>63</v>
      </c>
      <c r="C100" s="110" t="s">
        <v>25</v>
      </c>
      <c r="D100" s="52" t="s">
        <v>75</v>
      </c>
      <c r="E100" s="22" t="s">
        <v>284</v>
      </c>
      <c r="F100" s="135" t="s">
        <v>179</v>
      </c>
      <c r="G100" s="39">
        <v>42013</v>
      </c>
      <c r="H100" s="169" t="s">
        <v>312</v>
      </c>
      <c r="I100" s="170"/>
      <c r="J100" s="170"/>
      <c r="K100" s="171"/>
      <c r="L100" s="81">
        <v>0</v>
      </c>
    </row>
    <row r="101" spans="1:12" s="5" customFormat="1" ht="20.100000000000001" customHeight="1" x14ac:dyDescent="0.2">
      <c r="A101" s="201" t="s">
        <v>180</v>
      </c>
      <c r="B101" s="202" t="s">
        <v>181</v>
      </c>
      <c r="C101" s="202" t="s">
        <v>210</v>
      </c>
      <c r="D101" s="58" t="s">
        <v>75</v>
      </c>
      <c r="E101" s="15" t="s">
        <v>212</v>
      </c>
      <c r="F101" s="16" t="s">
        <v>39</v>
      </c>
      <c r="G101" s="41" t="s">
        <v>213</v>
      </c>
      <c r="H101" s="79" t="s">
        <v>283</v>
      </c>
      <c r="I101" s="79" t="s">
        <v>273</v>
      </c>
      <c r="J101" s="79" t="s">
        <v>282</v>
      </c>
      <c r="K101" s="76">
        <f>H101/J101</f>
        <v>0.83333333333333337</v>
      </c>
      <c r="L101" s="81">
        <v>5264.7</v>
      </c>
    </row>
    <row r="102" spans="1:12" s="2" customFormat="1" ht="20.100000000000001" customHeight="1" x14ac:dyDescent="0.2">
      <c r="A102" s="201"/>
      <c r="B102" s="202"/>
      <c r="C102" s="202"/>
      <c r="D102" s="60" t="s">
        <v>222</v>
      </c>
      <c r="E102" s="21" t="s">
        <v>144</v>
      </c>
      <c r="F102" s="18" t="s">
        <v>29</v>
      </c>
      <c r="G102" s="42" t="s">
        <v>147</v>
      </c>
      <c r="H102" s="79" t="s">
        <v>282</v>
      </c>
      <c r="I102" s="79" t="s">
        <v>273</v>
      </c>
      <c r="J102" s="79" t="s">
        <v>281</v>
      </c>
      <c r="K102" s="76">
        <f>H102/J102</f>
        <v>0.92307692307692313</v>
      </c>
      <c r="L102" s="81">
        <v>7753.49</v>
      </c>
    </row>
    <row r="103" spans="1:12" s="2" customFormat="1" ht="33.75" customHeight="1" x14ac:dyDescent="0.2">
      <c r="A103" s="115"/>
      <c r="B103" s="27"/>
      <c r="C103" s="27"/>
      <c r="D103" s="116"/>
      <c r="E103" s="196" t="s">
        <v>285</v>
      </c>
      <c r="F103" s="197"/>
      <c r="G103" s="197"/>
      <c r="H103" s="197"/>
      <c r="I103" s="197"/>
      <c r="J103" s="197"/>
      <c r="K103" s="197"/>
      <c r="L103" s="198"/>
    </row>
    <row r="104" spans="1:12" s="2" customFormat="1" ht="20.100000000000001" customHeight="1" x14ac:dyDescent="0.2">
      <c r="A104" s="11" t="s">
        <v>90</v>
      </c>
      <c r="B104" s="12"/>
      <c r="C104" s="12"/>
      <c r="D104" s="12"/>
      <c r="E104" s="12"/>
      <c r="F104" s="12"/>
      <c r="G104" s="188"/>
      <c r="H104" s="184"/>
      <c r="I104" s="184"/>
      <c r="J104" s="184"/>
      <c r="K104" s="184"/>
      <c r="L104" s="185"/>
    </row>
    <row r="105" spans="1:12" s="2" customFormat="1" ht="20.100000000000001" customHeight="1" x14ac:dyDescent="0.2">
      <c r="A105" s="172" t="s">
        <v>9</v>
      </c>
      <c r="B105" s="172" t="s">
        <v>64</v>
      </c>
      <c r="C105" s="172" t="s">
        <v>211</v>
      </c>
      <c r="D105" s="58" t="s">
        <v>224</v>
      </c>
      <c r="E105" s="58" t="s">
        <v>250</v>
      </c>
      <c r="F105" s="61" t="s">
        <v>39</v>
      </c>
      <c r="G105" s="62">
        <v>41992</v>
      </c>
      <c r="H105" s="79" t="s">
        <v>276</v>
      </c>
      <c r="I105" s="79" t="s">
        <v>273</v>
      </c>
      <c r="J105" s="79" t="s">
        <v>276</v>
      </c>
      <c r="K105" s="76" t="e">
        <f t="shared" ref="K105:K112" si="13">H105/J105</f>
        <v>#DIV/0!</v>
      </c>
      <c r="L105" s="81">
        <v>0</v>
      </c>
    </row>
    <row r="106" spans="1:12" s="2" customFormat="1" ht="21.75" customHeight="1" x14ac:dyDescent="0.2">
      <c r="A106" s="199"/>
      <c r="B106" s="199"/>
      <c r="C106" s="173"/>
      <c r="D106" s="60" t="s">
        <v>222</v>
      </c>
      <c r="E106" s="60" t="s">
        <v>251</v>
      </c>
      <c r="F106" s="63" t="s">
        <v>29</v>
      </c>
      <c r="G106" s="64">
        <v>41992</v>
      </c>
      <c r="H106" s="79" t="s">
        <v>276</v>
      </c>
      <c r="I106" s="79" t="s">
        <v>273</v>
      </c>
      <c r="J106" s="79" t="s">
        <v>276</v>
      </c>
      <c r="K106" s="76" t="e">
        <f t="shared" si="13"/>
        <v>#DIV/0!</v>
      </c>
      <c r="L106" s="81">
        <v>0</v>
      </c>
    </row>
    <row r="107" spans="1:12" s="2" customFormat="1" ht="20.100000000000001" customHeight="1" x14ac:dyDescent="0.2">
      <c r="A107" s="172" t="s">
        <v>10</v>
      </c>
      <c r="B107" s="172" t="s">
        <v>11</v>
      </c>
      <c r="C107" s="172" t="s">
        <v>211</v>
      </c>
      <c r="D107" s="58" t="s">
        <v>224</v>
      </c>
      <c r="E107" s="58" t="s">
        <v>271</v>
      </c>
      <c r="F107" s="61" t="s">
        <v>39</v>
      </c>
      <c r="G107" s="62">
        <v>42034</v>
      </c>
      <c r="H107" s="137">
        <v>0</v>
      </c>
      <c r="I107" s="75" t="s">
        <v>273</v>
      </c>
      <c r="J107" s="137">
        <v>0</v>
      </c>
      <c r="K107" s="76" t="e">
        <f t="shared" si="13"/>
        <v>#DIV/0!</v>
      </c>
      <c r="L107" s="138">
        <v>0</v>
      </c>
    </row>
    <row r="108" spans="1:12" s="2" customFormat="1" ht="20.100000000000001" customHeight="1" x14ac:dyDescent="0.2">
      <c r="A108" s="199"/>
      <c r="B108" s="199"/>
      <c r="C108" s="173"/>
      <c r="D108" s="60" t="s">
        <v>222</v>
      </c>
      <c r="E108" s="60" t="s">
        <v>252</v>
      </c>
      <c r="F108" s="63" t="s">
        <v>29</v>
      </c>
      <c r="G108" s="64">
        <v>41992</v>
      </c>
      <c r="H108" s="139" t="s">
        <v>276</v>
      </c>
      <c r="I108" s="75" t="s">
        <v>273</v>
      </c>
      <c r="J108" s="139" t="s">
        <v>276</v>
      </c>
      <c r="K108" s="76" t="e">
        <f t="shared" si="13"/>
        <v>#DIV/0!</v>
      </c>
      <c r="L108" s="140">
        <v>0</v>
      </c>
    </row>
    <row r="109" spans="1:12" s="2" customFormat="1" ht="20.100000000000001" customHeight="1" x14ac:dyDescent="0.2">
      <c r="A109" s="172" t="s">
        <v>12</v>
      </c>
      <c r="B109" s="167" t="s">
        <v>13</v>
      </c>
      <c r="C109" s="167" t="s">
        <v>77</v>
      </c>
      <c r="D109" s="58" t="s">
        <v>224</v>
      </c>
      <c r="E109" s="15" t="s">
        <v>249</v>
      </c>
      <c r="F109" s="16" t="s">
        <v>39</v>
      </c>
      <c r="G109" s="41">
        <v>41992</v>
      </c>
      <c r="H109" s="142" t="s">
        <v>276</v>
      </c>
      <c r="I109" s="75" t="s">
        <v>273</v>
      </c>
      <c r="J109" s="142" t="s">
        <v>276</v>
      </c>
      <c r="K109" s="76" t="e">
        <f t="shared" ref="K109:K110" si="14">H109/J109</f>
        <v>#DIV/0!</v>
      </c>
      <c r="L109" s="138">
        <v>0</v>
      </c>
    </row>
    <row r="110" spans="1:12" s="2" customFormat="1" ht="20.100000000000001" customHeight="1" x14ac:dyDescent="0.2">
      <c r="A110" s="173"/>
      <c r="B110" s="168"/>
      <c r="C110" s="168"/>
      <c r="D110" s="60" t="s">
        <v>222</v>
      </c>
      <c r="E110" s="21" t="s">
        <v>48</v>
      </c>
      <c r="F110" s="18" t="s">
        <v>29</v>
      </c>
      <c r="G110" s="42">
        <v>41992</v>
      </c>
      <c r="H110" s="142" t="s">
        <v>276</v>
      </c>
      <c r="I110" s="98" t="s">
        <v>273</v>
      </c>
      <c r="J110" s="142" t="s">
        <v>276</v>
      </c>
      <c r="K110" s="76" t="e">
        <f t="shared" si="14"/>
        <v>#DIV/0!</v>
      </c>
      <c r="L110" s="138">
        <v>0</v>
      </c>
    </row>
    <row r="111" spans="1:12" s="7" customFormat="1" ht="20.100000000000001" customHeight="1" x14ac:dyDescent="0.2">
      <c r="A111" s="167" t="s">
        <v>21</v>
      </c>
      <c r="B111" s="167" t="s">
        <v>22</v>
      </c>
      <c r="C111" s="167" t="s">
        <v>67</v>
      </c>
      <c r="D111" s="15" t="s">
        <v>224</v>
      </c>
      <c r="E111" s="15" t="s">
        <v>234</v>
      </c>
      <c r="F111" s="16" t="s">
        <v>149</v>
      </c>
      <c r="G111" s="41">
        <v>41850</v>
      </c>
      <c r="H111" s="98">
        <v>4</v>
      </c>
      <c r="I111" s="98" t="s">
        <v>273</v>
      </c>
      <c r="J111" s="98">
        <v>4</v>
      </c>
      <c r="K111" s="76">
        <f t="shared" si="13"/>
        <v>1</v>
      </c>
      <c r="L111" s="141">
        <v>5208.3500000000004</v>
      </c>
    </row>
    <row r="112" spans="1:12" s="5" customFormat="1" ht="20.100000000000001" customHeight="1" x14ac:dyDescent="0.2">
      <c r="A112" s="168"/>
      <c r="B112" s="168"/>
      <c r="C112" s="168"/>
      <c r="D112" s="21" t="s">
        <v>222</v>
      </c>
      <c r="E112" s="21" t="s">
        <v>145</v>
      </c>
      <c r="F112" s="18" t="s">
        <v>179</v>
      </c>
      <c r="G112" s="42" t="s">
        <v>66</v>
      </c>
      <c r="H112" s="98">
        <v>7</v>
      </c>
      <c r="I112" s="98" t="s">
        <v>273</v>
      </c>
      <c r="J112" s="98">
        <v>9</v>
      </c>
      <c r="K112" s="76">
        <f t="shared" si="13"/>
        <v>0.77777777777777779</v>
      </c>
      <c r="L112" s="141">
        <v>12500.04</v>
      </c>
    </row>
    <row r="113" spans="1:12" ht="19.5" x14ac:dyDescent="0.2">
      <c r="A113" s="11" t="s">
        <v>91</v>
      </c>
      <c r="B113" s="12"/>
      <c r="C113" s="12"/>
      <c r="D113" s="12"/>
      <c r="E113" s="12"/>
      <c r="F113" s="12"/>
      <c r="G113" s="40"/>
    </row>
    <row r="114" spans="1:12" ht="15.75" customHeight="1" x14ac:dyDescent="0.2">
      <c r="A114" s="172" t="s">
        <v>139</v>
      </c>
      <c r="B114" s="167" t="s">
        <v>140</v>
      </c>
      <c r="C114" s="167" t="s">
        <v>77</v>
      </c>
      <c r="D114" s="58" t="s">
        <v>223</v>
      </c>
      <c r="E114" s="15" t="s">
        <v>259</v>
      </c>
      <c r="F114" s="16" t="s">
        <v>39</v>
      </c>
      <c r="G114" s="41">
        <v>41992</v>
      </c>
      <c r="H114" s="98">
        <v>0</v>
      </c>
      <c r="I114" s="98" t="s">
        <v>273</v>
      </c>
      <c r="J114" s="98">
        <v>0</v>
      </c>
      <c r="K114" s="76" t="e">
        <f t="shared" ref="K114:K115" si="15">H114/J114</f>
        <v>#DIV/0!</v>
      </c>
      <c r="L114" s="138">
        <v>0</v>
      </c>
    </row>
    <row r="115" spans="1:12" ht="20.100000000000001" customHeight="1" x14ac:dyDescent="0.2">
      <c r="A115" s="173"/>
      <c r="B115" s="168"/>
      <c r="C115" s="168"/>
      <c r="D115" s="60" t="s">
        <v>222</v>
      </c>
      <c r="E115" s="21" t="s">
        <v>260</v>
      </c>
      <c r="F115" s="18" t="s">
        <v>29</v>
      </c>
      <c r="G115" s="42">
        <v>41992</v>
      </c>
      <c r="H115" s="98">
        <v>0</v>
      </c>
      <c r="I115" s="98" t="s">
        <v>273</v>
      </c>
      <c r="J115" s="98">
        <v>0</v>
      </c>
      <c r="K115" s="76" t="e">
        <f t="shared" si="15"/>
        <v>#DIV/0!</v>
      </c>
      <c r="L115" s="138">
        <v>0</v>
      </c>
    </row>
    <row r="116" spans="1:12" x14ac:dyDescent="0.2">
      <c r="A116" t="s">
        <v>295</v>
      </c>
    </row>
  </sheetData>
  <mergeCells count="122">
    <mergeCell ref="M75:O75"/>
    <mergeCell ref="A76:A77"/>
    <mergeCell ref="B76:B77"/>
    <mergeCell ref="C76:C77"/>
    <mergeCell ref="E73:E74"/>
    <mergeCell ref="B60:B61"/>
    <mergeCell ref="A62:A63"/>
    <mergeCell ref="B62:B63"/>
    <mergeCell ref="C62:C63"/>
    <mergeCell ref="A73:A75"/>
    <mergeCell ref="B73:B75"/>
    <mergeCell ref="C73:C75"/>
    <mergeCell ref="B82:B83"/>
    <mergeCell ref="C82:C83"/>
    <mergeCell ref="B70:B71"/>
    <mergeCell ref="C70:C71"/>
    <mergeCell ref="A101:A102"/>
    <mergeCell ref="B101:B102"/>
    <mergeCell ref="C101:C102"/>
    <mergeCell ref="A97:A99"/>
    <mergeCell ref="B97:B99"/>
    <mergeCell ref="B68:B69"/>
    <mergeCell ref="A78:A79"/>
    <mergeCell ref="B78:B79"/>
    <mergeCell ref="C78:C79"/>
    <mergeCell ref="A80:A81"/>
    <mergeCell ref="B80:B81"/>
    <mergeCell ref="C80:C81"/>
    <mergeCell ref="A87:A88"/>
    <mergeCell ref="B87:B88"/>
    <mergeCell ref="C87:C88"/>
    <mergeCell ref="A82:A83"/>
    <mergeCell ref="A84:A85"/>
    <mergeCell ref="B84:B85"/>
    <mergeCell ref="C84:C85"/>
    <mergeCell ref="A105:A106"/>
    <mergeCell ref="B105:B106"/>
    <mergeCell ref="C105:C106"/>
    <mergeCell ref="A114:A115"/>
    <mergeCell ref="B114:B115"/>
    <mergeCell ref="C114:C115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G104:L104"/>
    <mergeCell ref="G94:L94"/>
    <mergeCell ref="F3:H3"/>
    <mergeCell ref="H2:K2"/>
    <mergeCell ref="G64:L64"/>
    <mergeCell ref="G59:L59"/>
    <mergeCell ref="C34:C35"/>
    <mergeCell ref="D97:D98"/>
    <mergeCell ref="E97:E98"/>
    <mergeCell ref="F97:F98"/>
    <mergeCell ref="C32:C33"/>
    <mergeCell ref="C26:C27"/>
    <mergeCell ref="H8:K8"/>
    <mergeCell ref="C8:C9"/>
    <mergeCell ref="C28:C29"/>
    <mergeCell ref="C17:C18"/>
    <mergeCell ref="C19:C20"/>
    <mergeCell ref="C90:C91"/>
    <mergeCell ref="C40:C41"/>
    <mergeCell ref="C60:C61"/>
    <mergeCell ref="E103:L103"/>
    <mergeCell ref="C68:C69"/>
    <mergeCell ref="C43:C44"/>
    <mergeCell ref="D73:D74"/>
    <mergeCell ref="A1:L1"/>
    <mergeCell ref="G11:L11"/>
    <mergeCell ref="G14:L14"/>
    <mergeCell ref="F16:L16"/>
    <mergeCell ref="G42:L42"/>
    <mergeCell ref="A17:A18"/>
    <mergeCell ref="A12:A13"/>
    <mergeCell ref="B12:B13"/>
    <mergeCell ref="C12:C13"/>
    <mergeCell ref="A28:A29"/>
    <mergeCell ref="B28:B29"/>
    <mergeCell ref="A32:A33"/>
    <mergeCell ref="B21:B22"/>
    <mergeCell ref="C21:C22"/>
    <mergeCell ref="A34:A35"/>
    <mergeCell ref="A21:A22"/>
    <mergeCell ref="B26:B27"/>
    <mergeCell ref="C36:C38"/>
    <mergeCell ref="A8:A9"/>
    <mergeCell ref="B8:B9"/>
    <mergeCell ref="A36:A38"/>
    <mergeCell ref="H4:K4"/>
    <mergeCell ref="B36:B38"/>
    <mergeCell ref="C24:C25"/>
    <mergeCell ref="B34:B35"/>
    <mergeCell ref="A26:A27"/>
    <mergeCell ref="H100:K100"/>
    <mergeCell ref="B32:B33"/>
    <mergeCell ref="C92:C93"/>
    <mergeCell ref="C97:C99"/>
    <mergeCell ref="A24:A25"/>
    <mergeCell ref="B24:B25"/>
    <mergeCell ref="B17:B18"/>
    <mergeCell ref="B19:B20"/>
    <mergeCell ref="A19:A20"/>
    <mergeCell ref="A68:A69"/>
    <mergeCell ref="A92:A93"/>
    <mergeCell ref="B92:B93"/>
    <mergeCell ref="A90:A91"/>
    <mergeCell ref="B90:B91"/>
    <mergeCell ref="A40:A41"/>
    <mergeCell ref="B40:B41"/>
    <mergeCell ref="D36:D37"/>
    <mergeCell ref="E36:E37"/>
    <mergeCell ref="F36:F37"/>
    <mergeCell ref="A43:A44"/>
    <mergeCell ref="B43:B44"/>
    <mergeCell ref="A70:A71"/>
  </mergeCells>
  <phoneticPr fontId="0" type="noConversion"/>
  <printOptions horizontalCentered="1"/>
  <pageMargins left="0.25" right="0.25" top="0.75" bottom="0.75" header="0.3" footer="0.3"/>
  <pageSetup paperSize="9" scale="66" fitToHeight="0" orientation="landscape" r:id="rId1"/>
  <headerFooter>
    <oddFooter>&amp;R&amp;9&amp;P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Reg-afgevaard. maart 2015</vt:lpstr>
      <vt:lpstr>'Reg-afgevaard. maart 2015'!Afdruktitels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Waeyaert, Steve</dc:creator>
  <cp:lastModifiedBy>Everaert, Veronique</cp:lastModifiedBy>
  <cp:lastPrinted>2015-03-17T14:17:05Z</cp:lastPrinted>
  <dcterms:created xsi:type="dcterms:W3CDTF">2012-07-27T08:45:22Z</dcterms:created>
  <dcterms:modified xsi:type="dcterms:W3CDTF">2015-03-17T14:17:40Z</dcterms:modified>
</cp:coreProperties>
</file>