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2014-2015\401-500\"/>
    </mc:Choice>
  </mc:AlternateContent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15" i="1" l="1"/>
  <c r="H25" i="1" l="1"/>
  <c r="H24" i="1" l="1"/>
  <c r="H23" i="1"/>
  <c r="H22" i="1"/>
  <c r="G21" i="1"/>
  <c r="F21" i="1"/>
  <c r="E21" i="1"/>
  <c r="H19" i="1"/>
  <c r="H17" i="1"/>
  <c r="H21" i="1" l="1"/>
  <c r="H16" i="1"/>
  <c r="H13" i="1"/>
  <c r="H10" i="1" l="1"/>
  <c r="H9" i="1" l="1"/>
  <c r="H8" i="1" l="1"/>
  <c r="H7" i="1"/>
  <c r="H5" i="1"/>
</calcChain>
</file>

<file path=xl/sharedStrings.xml><?xml version="1.0" encoding="utf-8"?>
<sst xmlns="http://schemas.openxmlformats.org/spreadsheetml/2006/main" count="77" uniqueCount="50">
  <si>
    <t>Beleidsdomein</t>
  </si>
  <si>
    <t>Entiteit</t>
  </si>
  <si>
    <t>Totaal</t>
  </si>
  <si>
    <t>Schriftelijke vraag - Vlaamse overheid Studie- en consultancyopdrachten</t>
  </si>
  <si>
    <t>DAR</t>
  </si>
  <si>
    <t>SERV</t>
  </si>
  <si>
    <t>nihil</t>
  </si>
  <si>
    <t>AGIV</t>
  </si>
  <si>
    <t>n.b.</t>
  </si>
  <si>
    <t>vzw 'de Rand'</t>
  </si>
  <si>
    <t>vzw Muntpunt</t>
  </si>
  <si>
    <t>nvt</t>
  </si>
  <si>
    <t>Vlaams Brusselfonds</t>
  </si>
  <si>
    <t>Internationaal Vlaanderen</t>
  </si>
  <si>
    <t>Vlaio - FIT (Vlaams Agentschap Internationaal Ondernemen - Flanders Investment &amp; Trade</t>
  </si>
  <si>
    <t>Budget 2015</t>
  </si>
  <si>
    <t>Toerisme Vlaanderen</t>
  </si>
  <si>
    <t>Leefmilieu, Natuur, Energie</t>
  </si>
  <si>
    <t>SAR MINARAAD</t>
  </si>
  <si>
    <t>Grindfonds</t>
  </si>
  <si>
    <t>VMM</t>
  </si>
  <si>
    <t>VLM</t>
  </si>
  <si>
    <t>OVAM*</t>
  </si>
  <si>
    <t>*In 2015 is er bij OVAM een budget begroot van 1.882.000 euro.</t>
  </si>
  <si>
    <t>Economie, Wetenschap en Innovatie</t>
  </si>
  <si>
    <t xml:space="preserve">Fonds Wetenschappelijk Onderzoek- Vlaanderen </t>
  </si>
  <si>
    <t>VRWI</t>
  </si>
  <si>
    <t>Herculesstichting</t>
  </si>
  <si>
    <t>VEB</t>
  </si>
  <si>
    <t>LRM</t>
  </si>
  <si>
    <t>Agentschap Ondernemen</t>
  </si>
  <si>
    <t>IWT</t>
  </si>
  <si>
    <t>CJSM</t>
  </si>
  <si>
    <t>Bloso</t>
  </si>
  <si>
    <t>Werk en Sociale Economie</t>
  </si>
  <si>
    <t>VDAB</t>
  </si>
  <si>
    <t>geen aparte gegevens</t>
  </si>
  <si>
    <t>ESF</t>
  </si>
  <si>
    <t>Syntra</t>
  </si>
  <si>
    <t>LNE</t>
  </si>
  <si>
    <t>VREG</t>
  </si>
  <si>
    <t>Vlaamse Opera</t>
  </si>
  <si>
    <t>Kunsthuis Opera Ballet Vlaanderen</t>
  </si>
  <si>
    <t>Vlaams Fonds voor de Letteren</t>
  </si>
  <si>
    <t>Strategische Adviesraad Cultuur (SARC)</t>
  </si>
  <si>
    <t>Topstukkenfonds</t>
  </si>
  <si>
    <t>Fonds voor Culturele Infrastructuur (FOCI)</t>
  </si>
  <si>
    <t>Vlaamse Regulator voor de Media (VRM)</t>
  </si>
  <si>
    <t>MEDIA</t>
  </si>
  <si>
    <t>VRT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</si>
</sst>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&quot;€&quot;\ #,##0.00"/>
    <numFmt numFmtId="165" formatCode="_ [$€-813]\ * #,##0.00_ ;_ [$€-813]\ * \-#,##0.00_ ;_ [$€-813]\ * &quot;-&quot;??_ ;_ @_ "/>
    <numFmt numFmtId="166" formatCode="_ * #,##0_-\ [$€-1]_ ;_ * #,##0\-\ [$€-1]_ ;_ * &quot;-&quot;_-\ [$€-1]_ ;_ @_ "/>
    <numFmt numFmtId="167" formatCode="_ * #,##0.00_-\ [$€-1]_ ;_ * #,##0.00\-\ [$€-1]_ ;_ * &quot;-&quot;??_-\ [$€-1]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Flanders Art Sans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Border="1"/>
    <xf numFmtId="4" fontId="0" fillId="0" borderId="0" xfId="0" applyNumberFormat="1" applyBorder="1"/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/>
    </xf>
    <xf numFmtId="44" fontId="0" fillId="0" borderId="0" xfId="1" applyFont="1"/>
    <xf numFmtId="165" fontId="0" fillId="0" borderId="0" xfId="0" applyNumberFormat="1"/>
    <xf numFmtId="44" fontId="0" fillId="0" borderId="0" xfId="0" applyNumberFormat="1"/>
    <xf numFmtId="0" fontId="0" fillId="0" borderId="0" xfId="0" applyFont="1"/>
    <xf numFmtId="0" fontId="5" fillId="0" borderId="0" xfId="0" applyFont="1" applyFill="1" applyBorder="1" applyAlignment="1">
      <alignment wrapText="1"/>
    </xf>
    <xf numFmtId="164" fontId="6" fillId="0" borderId="0" xfId="0" applyNumberFormat="1" applyFont="1"/>
    <xf numFmtId="0" fontId="0" fillId="0" borderId="0" xfId="0" applyAlignment="1">
      <alignment horizontal="center"/>
    </xf>
    <xf numFmtId="166" fontId="6" fillId="0" borderId="0" xfId="0" applyNumberFormat="1" applyFont="1" applyAlignment="1">
      <alignment horizontal="justify" vertic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167" fontId="0" fillId="0" borderId="0" xfId="0" applyNumberFormat="1"/>
    <xf numFmtId="4" fontId="0" fillId="0" borderId="0" xfId="0" applyNumberFormat="1"/>
    <xf numFmtId="4" fontId="0" fillId="0" borderId="0" xfId="0" applyNumberFormat="1" applyFill="1" applyBorder="1"/>
    <xf numFmtId="0" fontId="1" fillId="0" borderId="0" xfId="0" applyFont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1" workbookViewId="0">
      <selection activeCell="A39" sqref="A39"/>
    </sheetView>
  </sheetViews>
  <sheetFormatPr defaultRowHeight="15"/>
  <cols>
    <col min="1" max="1" width="29.28515625" customWidth="1"/>
    <col min="2" max="2" width="22.140625" customWidth="1"/>
    <col min="3" max="4" width="13.85546875" bestFit="1" customWidth="1"/>
    <col min="5" max="6" width="13.5703125" bestFit="1" customWidth="1"/>
    <col min="7" max="7" width="12.85546875" bestFit="1" customWidth="1"/>
    <col min="8" max="8" width="13.85546875" bestFit="1" customWidth="1"/>
    <col min="10" max="10" width="14.140625" customWidth="1"/>
  </cols>
  <sheetData>
    <row r="1" spans="1:10">
      <c r="A1" s="28" t="s">
        <v>3</v>
      </c>
      <c r="B1" s="28"/>
      <c r="C1" s="28"/>
      <c r="D1" s="28"/>
      <c r="E1" s="28"/>
      <c r="F1" s="28"/>
      <c r="G1" s="28"/>
      <c r="H1" s="28"/>
    </row>
    <row r="2" spans="1:10" ht="15.75" thickBot="1"/>
    <row r="3" spans="1:10" ht="15.75" thickBot="1">
      <c r="A3" s="2" t="s">
        <v>0</v>
      </c>
      <c r="B3" s="2" t="s">
        <v>1</v>
      </c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1" t="s">
        <v>2</v>
      </c>
      <c r="J3" s="8" t="s">
        <v>15</v>
      </c>
    </row>
    <row r="4" spans="1:10">
      <c r="A4" t="s">
        <v>4</v>
      </c>
      <c r="B4" t="s">
        <v>5</v>
      </c>
      <c r="C4" s="29" t="s">
        <v>6</v>
      </c>
      <c r="D4" s="29"/>
      <c r="E4" s="29"/>
      <c r="F4" s="29"/>
      <c r="G4" s="29"/>
      <c r="H4" s="29"/>
    </row>
    <row r="5" spans="1:10">
      <c r="A5" t="s">
        <v>4</v>
      </c>
      <c r="B5" t="s">
        <v>7</v>
      </c>
      <c r="C5" s="3" t="s">
        <v>8</v>
      </c>
      <c r="D5" s="3">
        <v>283626.81</v>
      </c>
      <c r="E5" s="3">
        <v>240499.1</v>
      </c>
      <c r="F5" s="4">
        <v>230610.65</v>
      </c>
      <c r="G5" s="4">
        <v>185724.68</v>
      </c>
      <c r="H5" s="4">
        <f>SUM(C5:G5)</f>
        <v>940461.24</v>
      </c>
    </row>
    <row r="6" spans="1:10">
      <c r="A6" t="s">
        <v>4</v>
      </c>
      <c r="B6" t="s">
        <v>9</v>
      </c>
      <c r="C6" s="30" t="s">
        <v>6</v>
      </c>
      <c r="D6" s="30"/>
      <c r="E6" s="30"/>
      <c r="F6" s="30"/>
      <c r="G6" s="30"/>
      <c r="H6" s="30"/>
    </row>
    <row r="7" spans="1:10">
      <c r="A7" t="s">
        <v>4</v>
      </c>
      <c r="B7" t="s">
        <v>10</v>
      </c>
      <c r="C7" s="3" t="s">
        <v>11</v>
      </c>
      <c r="D7" s="3" t="s">
        <v>11</v>
      </c>
      <c r="E7" s="3" t="s">
        <v>11</v>
      </c>
      <c r="F7" s="4">
        <v>312509.77</v>
      </c>
      <c r="G7" s="4">
        <v>126743.62</v>
      </c>
      <c r="H7" s="4">
        <f>SUM(C7:G7)</f>
        <v>439253.39</v>
      </c>
    </row>
    <row r="8" spans="1:10">
      <c r="A8" t="s">
        <v>4</v>
      </c>
      <c r="B8" t="s">
        <v>12</v>
      </c>
      <c r="C8" s="4">
        <v>218013.79</v>
      </c>
      <c r="D8" s="4">
        <v>343670.69</v>
      </c>
      <c r="E8" s="4">
        <v>239225.26</v>
      </c>
      <c r="F8" s="4">
        <v>120962.91</v>
      </c>
      <c r="G8" s="4">
        <v>407011.44</v>
      </c>
      <c r="H8" s="4">
        <f>SUM(C8:G8)</f>
        <v>1328884.0900000001</v>
      </c>
    </row>
    <row r="9" spans="1:10" ht="90">
      <c r="A9" s="5" t="s">
        <v>13</v>
      </c>
      <c r="B9" s="6" t="s">
        <v>14</v>
      </c>
      <c r="C9" s="7">
        <v>46609</v>
      </c>
      <c r="D9" s="7">
        <v>111285</v>
      </c>
      <c r="E9" s="7">
        <v>66340</v>
      </c>
      <c r="F9" s="7">
        <v>65056</v>
      </c>
      <c r="G9" s="7">
        <v>112528</v>
      </c>
      <c r="H9" s="7">
        <f>SUM(C9:G9)</f>
        <v>401818</v>
      </c>
      <c r="J9" s="7">
        <v>85000</v>
      </c>
    </row>
    <row r="10" spans="1:10">
      <c r="A10" t="s">
        <v>13</v>
      </c>
      <c r="B10" t="s">
        <v>16</v>
      </c>
      <c r="C10" s="9">
        <v>363664.43</v>
      </c>
      <c r="D10" s="9">
        <v>564150.80000000005</v>
      </c>
      <c r="E10" s="9">
        <v>756324.18</v>
      </c>
      <c r="F10" s="9">
        <v>1013929.56</v>
      </c>
      <c r="G10" s="9">
        <v>1098282.77</v>
      </c>
      <c r="H10" s="9">
        <f>SUM(C10:G10)</f>
        <v>3796351.74</v>
      </c>
    </row>
    <row r="11" spans="1:10">
      <c r="A11" s="10" t="s">
        <v>17</v>
      </c>
      <c r="B11" s="10" t="s">
        <v>18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10">
      <c r="A12" s="10" t="s">
        <v>17</v>
      </c>
      <c r="B12" s="10" t="s">
        <v>19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10">
      <c r="A13" s="10" t="s">
        <v>17</v>
      </c>
      <c r="B13" s="10" t="s">
        <v>20</v>
      </c>
      <c r="C13" s="11">
        <v>1717805.41</v>
      </c>
      <c r="D13" s="11">
        <v>1585065.0499999998</v>
      </c>
      <c r="E13" s="11">
        <v>1873762.08</v>
      </c>
      <c r="F13" s="11">
        <v>1949113.0799999998</v>
      </c>
      <c r="G13" s="11">
        <v>1966680.12</v>
      </c>
      <c r="H13" s="11">
        <f>SUM(C13:G13)</f>
        <v>9092425.7400000002</v>
      </c>
    </row>
    <row r="14" spans="1:10">
      <c r="A14" s="10" t="s">
        <v>17</v>
      </c>
      <c r="B14" s="13" t="s">
        <v>21</v>
      </c>
      <c r="C14" s="12">
        <v>1114212.42</v>
      </c>
      <c r="D14" s="12">
        <v>1365388.73</v>
      </c>
      <c r="E14" s="12">
        <v>1191999.47</v>
      </c>
      <c r="F14" s="12">
        <v>1620216.59</v>
      </c>
      <c r="G14" s="12">
        <v>2165402.98</v>
      </c>
      <c r="H14" s="12">
        <v>7457220.1900000004</v>
      </c>
    </row>
    <row r="15" spans="1:10">
      <c r="A15" t="s">
        <v>39</v>
      </c>
      <c r="B15" t="s">
        <v>40</v>
      </c>
      <c r="C15" s="26">
        <v>56810.71</v>
      </c>
      <c r="D15" s="26">
        <v>129647.2</v>
      </c>
      <c r="E15" s="26">
        <v>48037</v>
      </c>
      <c r="F15" s="26">
        <v>50457</v>
      </c>
      <c r="G15" s="26">
        <v>59290</v>
      </c>
      <c r="H15" s="26">
        <f>C15+D15+E15+F15+G15</f>
        <v>344241.91000000003</v>
      </c>
    </row>
    <row r="16" spans="1:10" ht="60.75">
      <c r="A16" s="10" t="s">
        <v>17</v>
      </c>
      <c r="B16" s="10" t="s">
        <v>22</v>
      </c>
      <c r="C16" s="14">
        <v>2208570.91</v>
      </c>
      <c r="D16" s="14">
        <v>2288858.0099999998</v>
      </c>
      <c r="E16" s="14">
        <v>2211462.84</v>
      </c>
      <c r="F16" s="14">
        <v>2153021.02</v>
      </c>
      <c r="G16" s="14">
        <v>2073363.29</v>
      </c>
      <c r="H16" s="11">
        <f>SUM(C16:G16)</f>
        <v>10935276.07</v>
      </c>
      <c r="J16" s="19" t="s">
        <v>23</v>
      </c>
    </row>
    <row r="17" spans="1:8">
      <c r="A17" t="s">
        <v>24</v>
      </c>
      <c r="B17" t="s">
        <v>25</v>
      </c>
      <c r="E17" s="15">
        <v>47008.5</v>
      </c>
      <c r="G17" s="16">
        <v>37692.5</v>
      </c>
      <c r="H17" s="17">
        <f>SUM(E17,E18,G17)</f>
        <v>116403</v>
      </c>
    </row>
    <row r="18" spans="1:8">
      <c r="E18" s="15">
        <v>31702</v>
      </c>
    </row>
    <row r="19" spans="1:8">
      <c r="A19" t="s">
        <v>24</v>
      </c>
      <c r="B19" t="s">
        <v>26</v>
      </c>
      <c r="C19" s="15">
        <v>39418.75</v>
      </c>
      <c r="D19" s="15">
        <v>60985.4</v>
      </c>
      <c r="E19" s="15">
        <v>172654.9</v>
      </c>
      <c r="F19" s="15">
        <v>85190.05</v>
      </c>
      <c r="G19" s="15">
        <v>76593</v>
      </c>
      <c r="H19" s="15">
        <f>SUM(C19:G19)</f>
        <v>434842.1</v>
      </c>
    </row>
    <row r="20" spans="1:8">
      <c r="A20" t="s">
        <v>24</v>
      </c>
      <c r="B20" s="18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>
      <c r="A21" t="s">
        <v>24</v>
      </c>
      <c r="B21" t="s">
        <v>28</v>
      </c>
      <c r="C21" s="15"/>
      <c r="D21" s="15"/>
      <c r="E21" s="15">
        <f>102334</f>
        <v>102334</v>
      </c>
      <c r="F21" s="15">
        <f>221712</f>
        <v>221712</v>
      </c>
      <c r="G21" s="15">
        <f>417742+(539200-242600)</f>
        <v>714342</v>
      </c>
      <c r="H21" s="15">
        <f>SUM(C21:G21)</f>
        <v>1038388</v>
      </c>
    </row>
    <row r="22" spans="1:8">
      <c r="A22" t="s">
        <v>24</v>
      </c>
      <c r="B22" s="15" t="s">
        <v>29</v>
      </c>
      <c r="C22" s="15">
        <v>480612.89</v>
      </c>
      <c r="D22" s="15">
        <v>501868.50999999995</v>
      </c>
      <c r="E22" s="15">
        <v>162481.15000000005</v>
      </c>
      <c r="F22" s="15">
        <v>445675.50999999983</v>
      </c>
      <c r="G22" s="15">
        <v>515156.11</v>
      </c>
      <c r="H22" s="15">
        <f>+SUM(C22:G22)</f>
        <v>2105794.17</v>
      </c>
    </row>
    <row r="23" spans="1:8">
      <c r="A23" t="s">
        <v>24</v>
      </c>
      <c r="B23" s="15" t="s">
        <v>30</v>
      </c>
      <c r="C23" s="15">
        <v>1333913.5</v>
      </c>
      <c r="D23" s="15">
        <v>1222525.72</v>
      </c>
      <c r="E23" s="15">
        <v>856608.99</v>
      </c>
      <c r="F23" s="15">
        <v>990356.97</v>
      </c>
      <c r="G23" s="15">
        <v>838645.33</v>
      </c>
      <c r="H23" s="15">
        <f>SUM(C23:G23)</f>
        <v>5242050.51</v>
      </c>
    </row>
    <row r="24" spans="1:8">
      <c r="A24" t="s">
        <v>24</v>
      </c>
      <c r="B24" s="15" t="s">
        <v>31</v>
      </c>
      <c r="C24" s="15">
        <v>407704</v>
      </c>
      <c r="D24" s="15">
        <v>612933</v>
      </c>
      <c r="E24" s="15">
        <v>425331</v>
      </c>
      <c r="F24" s="15">
        <v>554220</v>
      </c>
      <c r="G24" s="15">
        <v>352683</v>
      </c>
      <c r="H24" s="15">
        <f>SUM(C24:G24)</f>
        <v>2352871</v>
      </c>
    </row>
    <row r="25" spans="1:8">
      <c r="A25" t="s">
        <v>34</v>
      </c>
      <c r="B25" s="21" t="s">
        <v>35</v>
      </c>
      <c r="C25" t="s">
        <v>36</v>
      </c>
      <c r="D25" s="22">
        <v>398696.21</v>
      </c>
      <c r="E25" s="22">
        <v>702283.93</v>
      </c>
      <c r="F25" s="22">
        <v>102364.35</v>
      </c>
      <c r="G25" s="22">
        <v>151270.59</v>
      </c>
      <c r="H25" s="23">
        <f>SUM(D25:G25)</f>
        <v>1354615.0800000003</v>
      </c>
    </row>
    <row r="26" spans="1:8">
      <c r="A26" t="s">
        <v>34</v>
      </c>
      <c r="B26" s="24" t="s">
        <v>37</v>
      </c>
      <c r="C26" s="23">
        <v>0</v>
      </c>
      <c r="D26" s="23">
        <v>0</v>
      </c>
      <c r="E26" s="23">
        <v>0</v>
      </c>
      <c r="F26" s="23">
        <v>0</v>
      </c>
      <c r="G26" s="23">
        <v>50000</v>
      </c>
      <c r="H26" s="23">
        <v>50000</v>
      </c>
    </row>
    <row r="27" spans="1:8">
      <c r="A27" t="s">
        <v>34</v>
      </c>
      <c r="B27" s="24" t="s">
        <v>38</v>
      </c>
      <c r="D27" s="25">
        <v>173935.88</v>
      </c>
      <c r="E27" s="25">
        <v>0</v>
      </c>
      <c r="F27" s="25">
        <v>0</v>
      </c>
      <c r="G27" s="25">
        <v>0</v>
      </c>
      <c r="H27" s="25">
        <v>173935.88</v>
      </c>
    </row>
    <row r="28" spans="1:8">
      <c r="A28" t="s">
        <v>32</v>
      </c>
      <c r="B28" s="8" t="s">
        <v>41</v>
      </c>
      <c r="C28" s="26">
        <v>20643.22</v>
      </c>
      <c r="D28" s="26">
        <v>46432.65</v>
      </c>
      <c r="E28" s="26">
        <v>49827.11</v>
      </c>
      <c r="F28" s="26">
        <v>68704.42</v>
      </c>
      <c r="G28" s="26"/>
      <c r="H28" s="26">
        <f>SUM(C28:G28)</f>
        <v>185607.4</v>
      </c>
    </row>
    <row r="29" spans="1:8" ht="30">
      <c r="A29" t="s">
        <v>32</v>
      </c>
      <c r="B29" s="8" t="s">
        <v>42</v>
      </c>
      <c r="C29" s="26"/>
      <c r="D29" s="26"/>
      <c r="E29" s="26"/>
      <c r="F29" s="26"/>
      <c r="G29" s="26">
        <v>121333.97</v>
      </c>
      <c r="H29" s="26">
        <f t="shared" ref="H29:H30" si="0">SUM(C29:G29)</f>
        <v>121333.97</v>
      </c>
    </row>
    <row r="30" spans="1:8" ht="30">
      <c r="A30" t="s">
        <v>32</v>
      </c>
      <c r="B30" s="8" t="s">
        <v>43</v>
      </c>
      <c r="C30" s="26">
        <v>0</v>
      </c>
      <c r="D30" s="26">
        <v>31000</v>
      </c>
      <c r="E30" s="26">
        <v>9780</v>
      </c>
      <c r="F30" s="26">
        <v>0</v>
      </c>
      <c r="G30" s="26">
        <v>6050</v>
      </c>
      <c r="H30" s="26">
        <f t="shared" si="0"/>
        <v>46830</v>
      </c>
    </row>
    <row r="31" spans="1:8" ht="45">
      <c r="A31" t="s">
        <v>32</v>
      </c>
      <c r="B31" s="8" t="s">
        <v>44</v>
      </c>
      <c r="C31" s="27">
        <v>0</v>
      </c>
      <c r="D31" s="27">
        <v>0</v>
      </c>
      <c r="E31" s="27">
        <v>0</v>
      </c>
      <c r="F31" s="27">
        <v>3500</v>
      </c>
      <c r="G31" s="27">
        <v>0</v>
      </c>
      <c r="H31" s="26">
        <f>SUM(C31:G31)</f>
        <v>3500</v>
      </c>
    </row>
    <row r="32" spans="1:8">
      <c r="A32" t="s">
        <v>32</v>
      </c>
      <c r="B32" s="8" t="s">
        <v>45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6">
        <f>SUM(C32:G32)</f>
        <v>0</v>
      </c>
    </row>
    <row r="33" spans="1:8" ht="30">
      <c r="A33" t="s">
        <v>32</v>
      </c>
      <c r="B33" s="8" t="s">
        <v>46</v>
      </c>
      <c r="C33" s="26">
        <v>1320848.8400000001</v>
      </c>
      <c r="D33" s="26">
        <v>603648.97</v>
      </c>
      <c r="E33" s="26">
        <v>3187326.51</v>
      </c>
      <c r="F33" s="26">
        <v>805084.26</v>
      </c>
      <c r="G33" s="26">
        <v>1482125.42</v>
      </c>
      <c r="H33" s="26">
        <f>SUM(C33:G33)</f>
        <v>7399034</v>
      </c>
    </row>
    <row r="34" spans="1:8" ht="30">
      <c r="A34" t="s">
        <v>32</v>
      </c>
      <c r="B34" s="8" t="s">
        <v>47</v>
      </c>
      <c r="C34" s="26">
        <v>120626</v>
      </c>
      <c r="D34" s="26">
        <v>12243</v>
      </c>
      <c r="E34" s="26">
        <v>13030</v>
      </c>
      <c r="F34" s="26">
        <v>64913</v>
      </c>
      <c r="G34" s="26">
        <v>11794</v>
      </c>
      <c r="H34" s="26">
        <v>222606</v>
      </c>
    </row>
    <row r="35" spans="1:8">
      <c r="A35" t="s">
        <v>48</v>
      </c>
      <c r="B35" s="8" t="s">
        <v>49</v>
      </c>
      <c r="C35" s="26">
        <v>2023000</v>
      </c>
      <c r="D35" s="26">
        <v>2705000</v>
      </c>
      <c r="E35" s="26">
        <v>2470000</v>
      </c>
      <c r="F35" s="26">
        <v>2184000</v>
      </c>
      <c r="G35" s="26">
        <v>1893000</v>
      </c>
      <c r="H35" s="26">
        <v>11275000</v>
      </c>
    </row>
    <row r="36" spans="1:8">
      <c r="A36" t="s">
        <v>32</v>
      </c>
      <c r="B36" t="s">
        <v>33</v>
      </c>
      <c r="C36" s="20">
        <v>85779.75</v>
      </c>
      <c r="D36" s="20">
        <v>311590.23</v>
      </c>
      <c r="E36" s="20">
        <v>197186.6</v>
      </c>
      <c r="F36" s="20">
        <v>185470.4</v>
      </c>
      <c r="G36" s="20">
        <v>98355.56</v>
      </c>
      <c r="H36" s="20">
        <v>811191.31</v>
      </c>
    </row>
  </sheetData>
  <mergeCells count="3">
    <mergeCell ref="A1:H1"/>
    <mergeCell ref="C4:H4"/>
    <mergeCell ref="C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Wachter, Josefien</dc:creator>
  <cp:lastModifiedBy>Everaert, Veronique</cp:lastModifiedBy>
  <dcterms:created xsi:type="dcterms:W3CDTF">2015-02-24T12:25:10Z</dcterms:created>
  <dcterms:modified xsi:type="dcterms:W3CDTF">2015-03-11T15:34:55Z</dcterms:modified>
</cp:coreProperties>
</file>