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https://vlaamseoverheid-my.sharepoint.com/personal/tom_somers_vlaanderen_be/Documents/VBH/"/>
    </mc:Choice>
  </mc:AlternateContent>
  <xr:revisionPtr revIDLastSave="0" documentId="8_{A18EA4E1-D01E-41F9-933D-1BF411F7B31B}" xr6:coauthVersionLast="46" xr6:coauthVersionMax="46" xr10:uidLastSave="{00000000-0000-0000-0000-000000000000}"/>
  <bookViews>
    <workbookView xWindow="-110" yWindow="-110" windowWidth="19420" windowHeight="10420" xr2:uid="{70997B07-51B0-46B9-A81F-D9C4028EA4AC}"/>
  </bookViews>
  <sheets>
    <sheet name="0. Leeswijzer" sheetId="2" r:id="rId1"/>
    <sheet name="1. Landschap entiteiten VO" sheetId="3" r:id="rId2"/>
    <sheet name="2. Verzelfstandiging" sheetId="4" r:id="rId3"/>
    <sheet name="3. Inkanteling + consistentie" sheetId="1" r:id="rId4"/>
    <sheet name="4. Berekeningen inkanteling" sheetId="6" r:id="rId5"/>
    <sheet name="5. Assumpties inkanteling" sheetId="7" r:id="rId6"/>
    <sheet name="Bijlage - Grafiek" sheetId="9" r:id="rId7"/>
  </sheets>
  <definedNames>
    <definedName name="_xlnm._FilterDatabase" localSheetId="1" hidden="1">'1. Landschap entiteiten VO'!$A$2:$E$239</definedName>
    <definedName name="_xlnm._FilterDatabase" localSheetId="2" hidden="1">'2. Verzelfstandiging'!$A$3:$J$232</definedName>
    <definedName name="_xlnm._FilterDatabase" localSheetId="3" hidden="1">'3. Inkanteling + consistentie'!$A$3:$J$252</definedName>
    <definedName name="_xlnm._FilterDatabase" localSheetId="6" hidden="1">'Bijlage - Grafiek'!$A$1:$D$1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7" l="1"/>
  <c r="E248" i="1" l="1"/>
  <c r="E218" i="1"/>
  <c r="E192" i="1"/>
  <c r="E165" i="1"/>
  <c r="E137" i="1"/>
  <c r="E120" i="1"/>
  <c r="E49" i="1"/>
  <c r="E239" i="3" l="1"/>
  <c r="E210" i="3"/>
  <c r="E185" i="3"/>
  <c r="E159" i="3"/>
  <c r="E132" i="3"/>
  <c r="E116" i="3"/>
  <c r="E4" i="4" l="1"/>
  <c r="E234" i="4" s="1"/>
  <c r="D10" i="6" l="1"/>
  <c r="D8" i="6" l="1"/>
  <c r="C6" i="6"/>
  <c r="D7" i="6"/>
  <c r="D9" i="6"/>
  <c r="C5" i="6" l="1"/>
  <c r="C44" i="7"/>
  <c r="D11" i="6" l="1"/>
  <c r="D12" i="6" s="1"/>
  <c r="C11" i="6"/>
  <c r="C12" i="6" s="1"/>
  <c r="E3" i="3" l="1"/>
  <c r="E36" i="3" s="1"/>
  <c r="E243" i="3" s="1"/>
  <c r="E241" i="3" l="1"/>
  <c r="E5" i="1"/>
  <c r="E38" i="1" s="1"/>
  <c r="E251" i="1" l="1"/>
  <c r="E254" i="1"/>
</calcChain>
</file>

<file path=xl/sharedStrings.xml><?xml version="1.0" encoding="utf-8"?>
<sst xmlns="http://schemas.openxmlformats.org/spreadsheetml/2006/main" count="2684" uniqueCount="522">
  <si>
    <t>Inhoud van dit document</t>
  </si>
  <si>
    <t>Dit document bestaat uit 6 tabbladen: 
- Tabblad 0: Leeswijzer 
- Tabblad 1: Het overzicht en analyse van het landschap van de entiteiten binnen de Vlaamse Overheid 
- Tabblad 2: De analyses en uitkomsten m.b.t. verzelfstandiging
- Tabblad 3: De analyses en uitkomsten m.b.t. inkanteling en consistentie
- Tabblad 4: De berekeningen m.b.t. inkanteling
- Tabblad 5: De onderliggende assumpties voor de berekeningen m.b.t. inkanteling</t>
  </si>
  <si>
    <t>LANDSCHAP ENTITEITEN VO</t>
  </si>
  <si>
    <t>BELEIDSDOMEIN</t>
  </si>
  <si>
    <t>ENTITEIT</t>
  </si>
  <si>
    <t>JURIDISCHE VORM</t>
  </si>
  <si>
    <t>BUITEN DVO</t>
  </si>
  <si>
    <t>TOTAAL AANTAL PERSONEELSLEDEN</t>
  </si>
  <si>
    <t>Beleidsdomein Kanselarij, Bestuur, Buitenlandse Zaken en Justitie (KBBJ)</t>
  </si>
  <si>
    <t>Departement Kanselarij en Buitenlandse Zaken</t>
  </si>
  <si>
    <t xml:space="preserve">Departement </t>
  </si>
  <si>
    <t>Waarborgfonds Microfinanciering (WM)</t>
  </si>
  <si>
    <t>Buitenlandpersoneel Departement Buitenlandse Zaken volgens Belgisch recht</t>
  </si>
  <si>
    <t>Buitenlandpersoneel Departement Buitenlandse Zaken volgens lokaal recht</t>
  </si>
  <si>
    <t>Agentschap Binnenlands Bestuur (ABB)</t>
  </si>
  <si>
    <t xml:space="preserve">IVA zonder rp </t>
  </si>
  <si>
    <t>Vlaams Brusselfonds</t>
  </si>
  <si>
    <t>Instelling van openbaar nut type A</t>
  </si>
  <si>
    <t>Agentschap Facilitair Bedrijf (AFB)</t>
  </si>
  <si>
    <t>DAB Catering en Schoonmaak</t>
  </si>
  <si>
    <t xml:space="preserve">DAB </t>
  </si>
  <si>
    <t>DAB Digitale Drukkerij</t>
  </si>
  <si>
    <t>DAB ICT</t>
  </si>
  <si>
    <t>Agentschap Digitaal Vlaanderen</t>
  </si>
  <si>
    <t>Agentschap Overheidspersoneel (AGO)</t>
  </si>
  <si>
    <t>DAB Overheidspersoneel</t>
  </si>
  <si>
    <t>Sociale Dienst voor het Vlaams Overheidspersoneel</t>
  </si>
  <si>
    <t>VZW</t>
  </si>
  <si>
    <t>Audit Vlaanderen (IAVA)</t>
  </si>
  <si>
    <t>DAB Audit Vlaanderen</t>
  </si>
  <si>
    <t>Dienst van de Bestuursrechtscolleges</t>
  </si>
  <si>
    <t>Entiteit sui generis op het niveau van een departement</t>
  </si>
  <si>
    <t>Agentschap Integratie en Inburgering</t>
  </si>
  <si>
    <t xml:space="preserve">EVA privaatrechterlijk </t>
  </si>
  <si>
    <t>X</t>
  </si>
  <si>
    <t>vzw 'de Rand'</t>
  </si>
  <si>
    <t>Muntpunt</t>
  </si>
  <si>
    <t>Toegankelijk Vlaanderen</t>
  </si>
  <si>
    <t>Vlaamse Vereniging voor ICT-personeel (Vlaanderen Connect.)</t>
  </si>
  <si>
    <t>Sociaal-Economische Raad van Vlaanderen (SERV)</t>
  </si>
  <si>
    <t>Strategische adviesraad</t>
  </si>
  <si>
    <t>Toerisme Vlaanderen (excl. buitenlandpersoneel)</t>
  </si>
  <si>
    <t xml:space="preserve">IVA met rp </t>
  </si>
  <si>
    <t>Buitenlandpersoneel Toerisme Vlaanderen volgens Belgisch recht</t>
  </si>
  <si>
    <t>Buitenlandpersoneel Toerisme Vlaanderen volgens lokaal recht</t>
  </si>
  <si>
    <t>Vlaams Agentschap voor Internationaal Ondernemen (excl. buitenlandpersoneel)</t>
  </si>
  <si>
    <t xml:space="preserve">EVA publiekrechterlijk </t>
  </si>
  <si>
    <t xml:space="preserve">   Buitenlandpersoneel FIT Agency volgens Belgisch recht</t>
  </si>
  <si>
    <t xml:space="preserve">   Buitenlandpersoneel FIT Agency volgens lokaal recht</t>
  </si>
  <si>
    <t>Vlaams-Europees Verbindingsagentschap (VLEVA)</t>
  </si>
  <si>
    <t xml:space="preserve">Vlaams Pensioensfonds </t>
  </si>
  <si>
    <t xml:space="preserve">Geen eigen personeelsleden </t>
  </si>
  <si>
    <t>EV Digitaal Vlaanderen (Vroeger: EV Informatie Vlaanderen)</t>
  </si>
  <si>
    <t xml:space="preserve">Eigen vermogen </t>
  </si>
  <si>
    <t xml:space="preserve">Nieuw agentschap "Justitie &amp; Handhaving" (begin 2022) </t>
  </si>
  <si>
    <t>&lt; nog te bepalen &gt;</t>
  </si>
  <si>
    <t>TOTAAL BELEIDSDOMEIN KBBJ</t>
  </si>
  <si>
    <t>Financiën 
en Begroting 
(FB)</t>
  </si>
  <si>
    <t>Departement Financiën en Begroting (DFB)</t>
  </si>
  <si>
    <t>Diestsepoort NV</t>
  </si>
  <si>
    <t>Naamloze vennootschap</t>
  </si>
  <si>
    <t>Financieringsfonds voor Schuldafbouw en Eenmalige Investeringsuitgaven (FFEU)</t>
  </si>
  <si>
    <t>LAK Invest NV</t>
  </si>
  <si>
    <t>Veiling Emissierechten</t>
  </si>
  <si>
    <t>DAB</t>
  </si>
  <si>
    <t>Vlaams Fonds voor de Lastendelging  (VFLD)</t>
  </si>
  <si>
    <t xml:space="preserve">Vlaams Toekomstfonds </t>
  </si>
  <si>
    <t>VZW Egalisatiefonds voor de Responsabiliseringsbijdrage</t>
  </si>
  <si>
    <t>Vlaamse Belastingdienst (VLABEL)</t>
  </si>
  <si>
    <t>TOTAAL BELEIDSDOMEIN FB</t>
  </si>
  <si>
    <t>Economie, Wetenschap &amp; Innovatie (EWI) + Werk &amp; Sociale Economie (WSE) + Landbouw &amp; Visserij (LV)</t>
  </si>
  <si>
    <r>
      <t xml:space="preserve">Departement Economie, Wetenschap en Innovatie (DEWI) </t>
    </r>
    <r>
      <rPr>
        <b/>
        <sz val="10"/>
        <color theme="4"/>
        <rFont val="Open Sans"/>
        <family val="2"/>
      </rPr>
      <t>&gt; zal fusioneren met DWSE</t>
    </r>
  </si>
  <si>
    <t>Agentschap Innoveren en Ondernemen (VLAIO)</t>
  </si>
  <si>
    <r>
      <t xml:space="preserve">Hermesfonds (Fonds </t>
    </r>
    <r>
      <rPr>
        <i/>
        <sz val="10"/>
        <rFont val="Open Sans"/>
        <family val="2"/>
      </rPr>
      <t>voor</t>
    </r>
    <r>
      <rPr>
        <i/>
        <sz val="10"/>
        <color indexed="8"/>
        <rFont val="Open Sans"/>
        <family val="2"/>
      </rPr>
      <t xml:space="preserve"> Flankerend Economisch Beleid)</t>
    </r>
  </si>
  <si>
    <t>Agentschap Plantentuin Meise</t>
  </si>
  <si>
    <t>EVA publiekrechterlijk</t>
  </si>
  <si>
    <t>Fonds Wetenschappelijk Onderzoek (FWO)</t>
  </si>
  <si>
    <t>EVA privaatrechterlijk</t>
  </si>
  <si>
    <t>Limburgse Reconversiemaatschappij</t>
  </si>
  <si>
    <t>Algemene Diensten Vennootschap</t>
  </si>
  <si>
    <t>be-DIVE</t>
  </si>
  <si>
    <t>Financiele vennootschap</t>
  </si>
  <si>
    <t>Brustem Energiepark</t>
  </si>
  <si>
    <t>Greenville</t>
  </si>
  <si>
    <t xml:space="preserve">Holding Wetenschapspark Waterschei </t>
  </si>
  <si>
    <t>KMOFIN</t>
  </si>
  <si>
    <t>KMOFIN 2</t>
  </si>
  <si>
    <t>LRM Beheer</t>
  </si>
  <si>
    <t>Mijnen</t>
  </si>
  <si>
    <t>Mijnschade en Bemaling Limburgs Mijngebied</t>
  </si>
  <si>
    <t>NOVAGORA</t>
  </si>
  <si>
    <t>NOVOVIL</t>
  </si>
  <si>
    <t>STROOMinvest cultuur investeringsfonds Limburg</t>
  </si>
  <si>
    <t xml:space="preserve">Commanditaire vennootschap op aandelen </t>
  </si>
  <si>
    <t>EXCICO GROUP</t>
  </si>
  <si>
    <t>Het Waterschei Project</t>
  </si>
  <si>
    <t>NLC BIS</t>
  </si>
  <si>
    <t>ParticipatieMaatschappij Vlaanderen (PMV)</t>
  </si>
  <si>
    <t>ARKimedes Management</t>
  </si>
  <si>
    <t>ARKimedesfonds I</t>
  </si>
  <si>
    <t>ARKimedesfonds II</t>
  </si>
  <si>
    <t>Biotech Fonds Vlaanderen</t>
  </si>
  <si>
    <t>DBFM Scholen van Morgen</t>
  </si>
  <si>
    <t>Fonds voor scheepsjongens</t>
  </si>
  <si>
    <t>Andere rechtsvorm</t>
  </si>
  <si>
    <t>Gigarant NV</t>
  </si>
  <si>
    <t>Livan Infrastructure</t>
  </si>
  <si>
    <t>Nautinvest Vlaanderen</t>
  </si>
  <si>
    <t>Participatiefonds - Vlaanderen</t>
  </si>
  <si>
    <t>PMV Beheer (voorheen Textiel Vlaanderen)</t>
  </si>
  <si>
    <t>PMV re Vinci NV</t>
  </si>
  <si>
    <t>PMV-TINA</t>
  </si>
  <si>
    <t>Via Noord Zuid Kempen</t>
  </si>
  <si>
    <t>Via R4-Gent</t>
  </si>
  <si>
    <t>VIA-Zaventem</t>
  </si>
  <si>
    <t>Vlaams Energiebedrijf (VEB)</t>
  </si>
  <si>
    <t>Vlaams Innovatiefonds (VINNOF)</t>
  </si>
  <si>
    <t>Vlaamse Milieuholding</t>
  </si>
  <si>
    <t>Vlaamse Participatiemaatschappij</t>
  </si>
  <si>
    <t>Waarborgbeheer NV</t>
  </si>
  <si>
    <t>Wandelaar Invest</t>
  </si>
  <si>
    <t>PMV/z-Leningen</t>
  </si>
  <si>
    <t>PMV/z-Waarborgen</t>
  </si>
  <si>
    <t>Flanders Future Techfund</t>
  </si>
  <si>
    <t>Sustainable Energy Ventures</t>
  </si>
  <si>
    <t>VZW Vlaams Interuniversitair Instituut voor de Biotechnologie (VIB)</t>
  </si>
  <si>
    <t>Vlaamse Instelling voor Technologisch Onderzoek (VITO)</t>
  </si>
  <si>
    <t xml:space="preserve">Instelling van openbaar nut sui generis </t>
  </si>
  <si>
    <t>Site-Ontwikkeling Vlaanderen</t>
  </si>
  <si>
    <t>Terra Energy Holding</t>
  </si>
  <si>
    <t>Flanders, District of Creativity</t>
  </si>
  <si>
    <t>Vereniging zonder winstoogmerk (VZW)</t>
  </si>
  <si>
    <t xml:space="preserve">Flanders Technology International </t>
  </si>
  <si>
    <t>Koninklijke Vlaamse Academie van België voor Wetenschappen en Kunsten (KVAB)</t>
  </si>
  <si>
    <t xml:space="preserve">Rechtspersoon sui generis </t>
  </si>
  <si>
    <t>Vlaams Instituut voor de Zee (VLIZ)</t>
  </si>
  <si>
    <r>
      <t xml:space="preserve">Departement Werk en Sociale Economie (DWSE) </t>
    </r>
    <r>
      <rPr>
        <b/>
        <sz val="10"/>
        <color theme="4"/>
        <rFont val="Open Sans"/>
        <family val="2"/>
      </rPr>
      <t>&gt; zal fusioneren met DEWI</t>
    </r>
  </si>
  <si>
    <t>Vlaamse Dienst voor Arbeidsbemiddeling en Beroepsopleiding (VDAB)</t>
  </si>
  <si>
    <t>vzw EPOS</t>
  </si>
  <si>
    <t xml:space="preserve">vzw PPS VDAB-Federgon </t>
  </si>
  <si>
    <r>
      <t>Departement Landbouw en Visserij (DLV)</t>
    </r>
    <r>
      <rPr>
        <sz val="10"/>
        <color theme="4"/>
        <rFont val="Open Sans"/>
        <family val="2"/>
      </rPr>
      <t xml:space="preserve"> </t>
    </r>
    <r>
      <rPr>
        <b/>
        <sz val="10"/>
        <color theme="4"/>
        <rFont val="Open Sans"/>
        <family val="2"/>
      </rPr>
      <t>&gt; wordt een agentschap</t>
    </r>
  </si>
  <si>
    <t>Financieringsinstrument voor de Vlaamse visserij en Aquicultuursector (FIVA)</t>
  </si>
  <si>
    <t>Vlaams Landbouwinvesteringsfonds (VLIF)</t>
  </si>
  <si>
    <t>Instituut voor Landbouw- en Visserijonderzoek (ILVO)</t>
  </si>
  <si>
    <t>IVA zonder rp</t>
  </si>
  <si>
    <t>Eigen Vermogen Instituut voor Landbouw- en Visserijonderzoek</t>
  </si>
  <si>
    <t>Eigen vermogen</t>
  </si>
  <si>
    <t>Vlaams Informatiecentrum voor Land- en Tuinbouw (VILT)</t>
  </si>
  <si>
    <t>Vlaams Centrum voor Agro- en Visserijmarketing (VLAM)</t>
  </si>
  <si>
    <t>TOTAAL BELEIDSDOMEINEN EWI + WSE + LV</t>
  </si>
  <si>
    <t>Onderwijs en 
Vorming 
(OV)</t>
  </si>
  <si>
    <t>Departement Onderwijs en Vorming (DOV)</t>
  </si>
  <si>
    <t>Agentschap voor Hoger Onderwijs, Volwassenenonderwijs, Kwalificaties en Studietoelagen (AHOVOKS)</t>
  </si>
  <si>
    <t>DAB Fonds Inschrijvingsgelden Centra Volwassenenonderwijs</t>
  </si>
  <si>
    <t xml:space="preserve">VZW EPON </t>
  </si>
  <si>
    <t>Agentschap voor Onderwijsdiensten (AgODI)</t>
  </si>
  <si>
    <t>Onderwijsinspectie (administratief personeel)</t>
  </si>
  <si>
    <t>Agentschap voor Infrastructuur in het Onderwijs (AGIOn)</t>
  </si>
  <si>
    <t>Vlaamse Onderwijsraad (VLOR)</t>
  </si>
  <si>
    <t xml:space="preserve">Strategische adviesraad </t>
  </si>
  <si>
    <t>MOEV (Stichting Vlaamse Schoolsport)</t>
  </si>
  <si>
    <t>Stichting van openbaar nut</t>
  </si>
  <si>
    <t>School Invest</t>
  </si>
  <si>
    <t>Geen eigen personeelsleden</t>
  </si>
  <si>
    <t>Vlaamse Hogescholenraad (VLHORA)</t>
  </si>
  <si>
    <t>Vlaamse Openbare Instelling sui generis</t>
  </si>
  <si>
    <t>Vlaamse Interuniversitaire Raad (VLIR) (incl. UOS)</t>
  </si>
  <si>
    <t>Vlaamse Vereniging voor Ontwikkelingssamenwerking en Technische Bijstand (VVOB)</t>
  </si>
  <si>
    <t xml:space="preserve">Raad voor betwistingen inzake studievoortgangsbeslissingen (admin. Rechtscollege) </t>
  </si>
  <si>
    <t>/</t>
  </si>
  <si>
    <t>TOTAAL BELEIDSDOMEIN OV</t>
  </si>
  <si>
    <t>Welzijn, 
Volksgezondheid 
en Gezin 
(WVG)</t>
  </si>
  <si>
    <t>Departement Welzijn, Volksgezondheid en Gezin (DWVG)</t>
  </si>
  <si>
    <t>Centrum voor Informatie, Communicatie, Opleiding en Vorming in de welzijnssector</t>
  </si>
  <si>
    <t>Commissie Juridische Bijstand</t>
  </si>
  <si>
    <t>Vlaamse Openbare Instelling</t>
  </si>
  <si>
    <t>Commissie voor Juridische Bijstand Leuven</t>
  </si>
  <si>
    <t>Commissie voor Juridische Bijstand Arrondissement Hasselt</t>
  </si>
  <si>
    <t>Commissie Juridische Bijstand Arrondissement Ieper</t>
  </si>
  <si>
    <t>Commisie voor Juridische Bijstand Turnhout</t>
  </si>
  <si>
    <t>Commissie voor Juridische Bijstand Dendermonde</t>
  </si>
  <si>
    <t>Commissie voor Juridische Bijstand van het gerechtelijk Arrondissement Brugge</t>
  </si>
  <si>
    <t>Commissie voor Juridische Bijstand van het arrondissment Mechelen</t>
  </si>
  <si>
    <t>Commissie Juridische Bijstand te Brussel</t>
  </si>
  <si>
    <t>Commissie Juridische Bijstand Veurne</t>
  </si>
  <si>
    <t>Commissie Juridische Bijstand Antwerpen</t>
  </si>
  <si>
    <t>Commissie eerstelijnsbijstand Oudenaarde</t>
  </si>
  <si>
    <t>Commissie Juridische Bijstand Arrondissement Tongeren</t>
  </si>
  <si>
    <t>Commissie Juridische Bijstand Limburg</t>
  </si>
  <si>
    <t>Vlaams Agentschap voor Samenwerking rond Gegevensdeling tussen de Actoren in de Zorg</t>
  </si>
  <si>
    <t>IVA met rp</t>
  </si>
  <si>
    <t>Vlaams Infrastructuurfonds voor Persoonsgebonden Aangelegenheden (VIPA)</t>
  </si>
  <si>
    <t>Zorg en Gezondheid (Z&amp;G)</t>
  </si>
  <si>
    <t>Koninklijke Academie voor Geneeskunde van België</t>
  </si>
  <si>
    <t>Publieke rechtspersoon sui generis</t>
  </si>
  <si>
    <t>Agentschap Vlaamse Sociale Bescherming</t>
  </si>
  <si>
    <t>Vlaamse Zorgkas</t>
  </si>
  <si>
    <t>Opgroeien (voorheen jongerenwelzijn)</t>
  </si>
  <si>
    <t xml:space="preserve">Opgroeien regie (voorheen Kind &amp; Gezin) </t>
  </si>
  <si>
    <t>Agentschap Uitbetaling Groeipakket (VUTG)</t>
  </si>
  <si>
    <t>Vlaams Agentschap voor Personen met een Handicap (VAPH)</t>
  </si>
  <si>
    <t>TOTAAL BELEIDSDOMEIN WVG</t>
  </si>
  <si>
    <t>Cultuur, Jeugd, 
Sport &amp; Media 
(CJSM)</t>
  </si>
  <si>
    <t>Departement Cultuur, Jeugd en Media</t>
  </si>
  <si>
    <t>Fonds voor Culturele Infrastructuur</t>
  </si>
  <si>
    <t>Frans Masereel Centrum</t>
  </si>
  <si>
    <t>Kasteel - Domein van Gaasbeek</t>
  </si>
  <si>
    <t>Landcommanderij Alden Biesen</t>
  </si>
  <si>
    <t>Topstukkenfonds</t>
  </si>
  <si>
    <t>Uitleendienst voor Kampeermateriaal voor de Jeugd</t>
  </si>
  <si>
    <t>Sportcomplex Vlaanderen - Heusden-Zolder</t>
  </si>
  <si>
    <t>Vereniging zonder winstoogmerk</t>
  </si>
  <si>
    <t xml:space="preserve">Topsporthal Gent </t>
  </si>
  <si>
    <t>Vlaamse Regulator voor de Media (VRM)</t>
  </si>
  <si>
    <t>Beheer Kunstsite</t>
  </si>
  <si>
    <t>Vlaamse Radio- en Televiesieomroep (VRT)</t>
  </si>
  <si>
    <t>Instelling van openbaar nut sui generis</t>
  </si>
  <si>
    <t>Pensioenfonds voor de rust- en overlevingspensioenen van het statutair personeel van de NV publiek recht VRT</t>
  </si>
  <si>
    <t>Onderlinge Verzekeringsvereniging</t>
  </si>
  <si>
    <t>Pensioenfonds voor de contractuelen</t>
  </si>
  <si>
    <t>vzw</t>
  </si>
  <si>
    <t>vzw Ukkepuk - VRT</t>
  </si>
  <si>
    <t>NV Var</t>
  </si>
  <si>
    <t>deSingel</t>
  </si>
  <si>
    <t>Koninklijke Academie voor Nederlandse Taal- en Letterkunde (KANTL)</t>
  </si>
  <si>
    <t>Kunsthuis Opera Vlaanderen Ballet Vlaanderen</t>
  </si>
  <si>
    <t>x</t>
  </si>
  <si>
    <t>Museum van Hedendaagse Kunst Antwerpen (M HKA)</t>
  </si>
  <si>
    <t>Vlaams Audiovisueel Fonds (VAF)</t>
  </si>
  <si>
    <t>TOTAAL BELEIDSDOMEIN CJSM</t>
  </si>
  <si>
    <t>Mobiliteit &amp; Openbare Werken 
(MOW)</t>
  </si>
  <si>
    <t xml:space="preserve">Departement Mobiliteit en Openbare Werken (DMOW) </t>
  </si>
  <si>
    <t xml:space="preserve">Pendelfonds </t>
  </si>
  <si>
    <t>Vlaams Infrastructuurfonds (VIF)</t>
  </si>
  <si>
    <t>Agentschap voor Maritieme Dienstverlening en Kust (MDK) excl. DAB's</t>
  </si>
  <si>
    <t>DAB Loodswezen</t>
  </si>
  <si>
    <t>DAB Vloot</t>
  </si>
  <si>
    <t>Agentschap Wegen en Verkeer (AWV)</t>
  </si>
  <si>
    <t>De Vlaamse Waterweg</t>
  </si>
  <si>
    <t>NV Site Kanaal</t>
  </si>
  <si>
    <t>Vlaamse Vervoersmaatschappij - De Lijn (inclusief chauffeurs)</t>
  </si>
  <si>
    <t>Nv Lijncom</t>
  </si>
  <si>
    <t>nv Optimobil Vlaanderen</t>
  </si>
  <si>
    <t>IBP De Lijn OFP</t>
  </si>
  <si>
    <t>OFP</t>
  </si>
  <si>
    <t>vzw Opleidingscentrum De Lijn</t>
  </si>
  <si>
    <t>Chauffeurs De Lijn: 5344</t>
  </si>
  <si>
    <t>Lantis (Vroeger: Beheersmaatschappij Antwerpen Mobiel)</t>
  </si>
  <si>
    <t>Project Brabo 1</t>
  </si>
  <si>
    <t>De Werkvennootschap</t>
  </si>
  <si>
    <t>Luchthavenontwikkelingsmaatschappij Antwerpen</t>
  </si>
  <si>
    <t>Luchthavenontwikkelingsmaatschappij Oostende-Brugge</t>
  </si>
  <si>
    <t>Tunnel Liefkenshoek</t>
  </si>
  <si>
    <t>Vlaamse Havens</t>
  </si>
  <si>
    <t>Vlaamse Stichting voor Verkeerskunde (VSV)</t>
  </si>
  <si>
    <t>Rechtspersoon sui generis</t>
  </si>
  <si>
    <t>Eigen Vermogen van het Departement MOW (Flanders Hydraulics)</t>
  </si>
  <si>
    <t>TOTAAL BELEIDSDOMEIN MOW</t>
  </si>
  <si>
    <t>Beleidsdomein Omgeving (OMG)</t>
  </si>
  <si>
    <t>Departement Omgeving</t>
  </si>
  <si>
    <t>Departement</t>
  </si>
  <si>
    <t>Fonds voor Preventie en Sanering inzake Leefmilieu &amp; Natuurbehoud (MINA-fonds)</t>
  </si>
  <si>
    <t>Grindfonds</t>
  </si>
  <si>
    <t>Vlaamse Openbare Instelling van het type A</t>
  </si>
  <si>
    <t>Grondfonds</t>
  </si>
  <si>
    <t>Rubiconfonds</t>
  </si>
  <si>
    <t>Herstelfonds</t>
  </si>
  <si>
    <t>Agentschap voor Natuur en Bos (ANB) (excl. Onderzoekscentrum ANB)</t>
  </si>
  <si>
    <r>
      <t>Instituut voor Natuur- en Bosonderzoek (INBO)</t>
    </r>
    <r>
      <rPr>
        <b/>
        <sz val="10"/>
        <color indexed="8"/>
        <rFont val="Open Sans"/>
        <family val="2"/>
      </rPr>
      <t xml:space="preserve"> </t>
    </r>
    <r>
      <rPr>
        <sz val="10"/>
        <color indexed="8"/>
        <rFont val="Open Sans"/>
        <family val="2"/>
      </rPr>
      <t>(excl. Eigen Vermogen INBO)</t>
    </r>
  </si>
  <si>
    <t>Onroerend Erfgoed (VIOE)</t>
  </si>
  <si>
    <t>DAB Vlaams Instituut voor het Onroerend Erfgoed</t>
  </si>
  <si>
    <t xml:space="preserve">Vlaams Energie- en Klimaatagentschap (VEKA) </t>
  </si>
  <si>
    <t>Fonds ter bestrijding van de uithuiszettingen</t>
  </si>
  <si>
    <t>Fonds voor de Financiering van het Urgentieplan voor de Sociale Huisvesting</t>
  </si>
  <si>
    <t>Domus Flandria</t>
  </si>
  <si>
    <t>Garantiefonds voor Huisvesting</t>
  </si>
  <si>
    <t>Vlaams Financieringsfonds voor Grond- en Woonbeleid voor Vlaams-Brabant</t>
  </si>
  <si>
    <t>Openbare Vlaamse Afvalstoffenmaatschappij (OVAM)</t>
  </si>
  <si>
    <t>Vlaamse Milieumaatschappij (VMM)</t>
  </si>
  <si>
    <t>Vlaamse Landmaatschappij (VLM)</t>
  </si>
  <si>
    <r>
      <t xml:space="preserve">Omgevingsraad </t>
    </r>
    <r>
      <rPr>
        <b/>
        <sz val="10"/>
        <color theme="4"/>
        <rFont val="Open Sans"/>
        <family val="2"/>
      </rPr>
      <t>(fusie Minaraad + SARO)</t>
    </r>
  </si>
  <si>
    <t>Belliard Securitisation</t>
  </si>
  <si>
    <t>Eigen Vermogen Instituut voor Natuur- en Bosonderzoek (INBO)</t>
  </si>
  <si>
    <t>Eigen Vermogen</t>
  </si>
  <si>
    <t>Vlaamse Erfgoedkluis</t>
  </si>
  <si>
    <t>Vlaams Woningfonds</t>
  </si>
  <si>
    <t>CVBA</t>
  </si>
  <si>
    <t>Het ondersteunende centrum van het agentschap natuur- en bosonderzoek (Natuur Invest)</t>
  </si>
  <si>
    <t>TOTAAL BELEIDSDOMEIN OMGEVING</t>
  </si>
  <si>
    <t>Het Gemeenschapsonderwijs (GO!)</t>
  </si>
  <si>
    <t>TOTAAL VLAAMSE OVERHEID</t>
  </si>
  <si>
    <t>ANALYSE VERZELFSTANDIGING</t>
  </si>
  <si>
    <t>Beschrijving economische activiteiten (1)</t>
  </si>
  <si>
    <t>De entiteit maakt deel uit van de rechtspersoon 'Ministeries van de Vlaamse Gemeenschap'</t>
  </si>
  <si>
    <t>De entiteit voert mogelijks nu reeds een activiteit uit die onderworpen is aan btw</t>
  </si>
  <si>
    <t>Aanbeveling : Verzelfstandiging mogelijk? (ENKEL vanuit btw-oogpunt)</t>
  </si>
  <si>
    <t>Ja</t>
  </si>
  <si>
    <t>Laag risico</t>
  </si>
  <si>
    <t>Niet van toepassing</t>
  </si>
  <si>
    <t>Nee</t>
  </si>
  <si>
    <t>Heeft reeds aparte rechtspersoonlijkheid</t>
  </si>
  <si>
    <t>Ondersteunende faciliatire diensten aan entiteiten VO</t>
  </si>
  <si>
    <t>Hoog risico</t>
  </si>
  <si>
    <t>Intern of extern</t>
  </si>
  <si>
    <t>Schoonmaak, catering</t>
  </si>
  <si>
    <t>Drukwerk</t>
  </si>
  <si>
    <t>ICT-oplossingen</t>
  </si>
  <si>
    <t>Digitale producten, diensten en ondersteuning</t>
  </si>
  <si>
    <t>Vorming, personeelsadministratie</t>
  </si>
  <si>
    <t>Audits lokale besturen en Vlaamse administratie</t>
  </si>
  <si>
    <t>Tolken, juridische dienstverlening, nederlands stimuleren</t>
  </si>
  <si>
    <t>Lidmaatschap, evenementen (Gordel), projecten en cultureel aanbod, lessen nederlands, zaalverhuur</t>
  </si>
  <si>
    <t>Lidmaatschap (kinderen, volwassenene, klassen) bib, café en bars, Overige adviesbureaus op het gebied van bedrijfsbeheer; adviesbureaus op het gebied van bedrijfsvoering</t>
  </si>
  <si>
    <t>Beroepsopleiding, Overige adviesbureaus op het gebied van bedrijfsbeheer; adviesbureaus op het gebied van bedrijfsvoering</t>
  </si>
  <si>
    <t>Leden vlaanderen connect (entiteiten VO) betalen voor ICT</t>
  </si>
  <si>
    <t>Openbaar bestuur op het gebied van het bedrijfsleven; stimuleren van het bedrijfsleven</t>
  </si>
  <si>
    <t>Lidmaatschappen + sectorafspraken met partners</t>
  </si>
  <si>
    <t>Lidmaatschap is betalend, overige dienstverlenende activiteiten op het gebied van informatie, n.e. g.</t>
  </si>
  <si>
    <t>Te bespreken</t>
  </si>
  <si>
    <t>Toerisme (tickets voor Plantentuin)</t>
  </si>
  <si>
    <t>inkomen van high performance computing infrastructuur (VSC)</t>
  </si>
  <si>
    <t>Venture Capital, Business funding</t>
  </si>
  <si>
    <t xml:space="preserve">Inkomsten van deals met bedrijven op een patent portfolio en kennis basis. </t>
  </si>
  <si>
    <t>Partners voor uitwerken van business idee. Helpen startups en KMOs</t>
  </si>
  <si>
    <t>consultancy firm in renewable thermal energy systems</t>
  </si>
  <si>
    <t>Inkom technopolis NV</t>
  </si>
  <si>
    <t>Lidgeld + verkoop sea&amp;science collectie</t>
  </si>
  <si>
    <t>Personeelsadministratie voor scholen</t>
  </si>
  <si>
    <t xml:space="preserve">Inschrijvingsgelden </t>
  </si>
  <si>
    <t>Laag risico (2)</t>
  </si>
  <si>
    <t xml:space="preserve">Leningen met interest aan inrichtende macht of schoolbestuur. </t>
  </si>
  <si>
    <t>Verkoop brochures, themapakketten. Aanbieden van vorming</t>
  </si>
  <si>
    <t>Overige verenigingen, n.e.g.</t>
  </si>
  <si>
    <t>ouderbijdragen uit de gesubsidieerde kinderopvangsector</t>
  </si>
  <si>
    <t>Verplichte sociale verzekeringen, met uitzondering van ziekenfondsen</t>
  </si>
  <si>
    <t>verhuur hulpmiddelen</t>
  </si>
  <si>
    <t>Toerisme - culturele activiteiten</t>
  </si>
  <si>
    <t>Extern</t>
  </si>
  <si>
    <t>sportactiviteiten en sportkampen</t>
  </si>
  <si>
    <t>Diverse ondersteunende activiteiten ten behoeve van voorzieningen</t>
  </si>
  <si>
    <t>Kinderdagverblijf</t>
  </si>
  <si>
    <t>Reclame inkomsten</t>
  </si>
  <si>
    <t>Organiseren evenementen</t>
  </si>
  <si>
    <t>auteurslezingen</t>
  </si>
  <si>
    <t xml:space="preserve">Intern  </t>
  </si>
  <si>
    <t>Vloot van het agentschap voor Maritieme Dienstverlening en Kust + opleidingen</t>
  </si>
  <si>
    <t>Innen loodsgelden</t>
  </si>
  <si>
    <t>eigen opbrengsten</t>
  </si>
  <si>
    <t>Commercieel beheer van waterwegen en watergebonden gronden</t>
  </si>
  <si>
    <t xml:space="preserve">Busritten </t>
  </si>
  <si>
    <t>Reclame</t>
  </si>
  <si>
    <t>Verhuur van lease en personenwagens</t>
  </si>
  <si>
    <t>Bouw van autowegen en andere wegen</t>
  </si>
  <si>
    <t>Handel in eigen onroerend goed, Overige adviesbureaus op het gebied van bedrijfsbeheer; adviesbureaus op het gebied van bedrijfsvoering</t>
  </si>
  <si>
    <t xml:space="preserve">beheer, onderhoud en duurzame ontwikkeling van luchthaveninfrastructuur </t>
  </si>
  <si>
    <t>Tol</t>
  </si>
  <si>
    <t xml:space="preserve">Aanbieden van opleidingen en congressen </t>
  </si>
  <si>
    <t>Verkoop hout , opleidingen, toerisme</t>
  </si>
  <si>
    <t>Veilingen emmissierechten via het vlaams klimaatfonds</t>
  </si>
  <si>
    <t>bepaling markthuurwaarde van een sociale huurwoning via de ‘huurschatter’</t>
  </si>
  <si>
    <t>Verstrekken van hypothecair krediet</t>
  </si>
  <si>
    <t>Bodemattesten, inkomstenoverdracht bedrijven (vb umicore)</t>
  </si>
  <si>
    <t>Exploitatie meetposten, ter beschikking stellen capaciteitsoverschot datacentra</t>
  </si>
  <si>
    <t xml:space="preserve">Verhuur/verkoop van gronden, aanleggen grasstroken </t>
  </si>
  <si>
    <t> Overig speur- en ontwikkelingswerk op natuurwetenschappelijk gebied</t>
  </si>
  <si>
    <t xml:space="preserve">extern gefinancierde opdrachten  </t>
  </si>
  <si>
    <t>Leningen</t>
  </si>
  <si>
    <t xml:space="preserve">schoolmaaltijden, niet subsidiegebonden inkomsten </t>
  </si>
  <si>
    <t>Voetnoten</t>
  </si>
  <si>
    <t>(1) Op basis van het overleg met de contactpersonen van de Vlaamse overheid en een summiere screening van publiek beschikbare informatie</t>
  </si>
  <si>
    <t>(2) Waarschijnlijk btw-inkomsten maar vrijgesteld artikel 44 Wetboek BTW</t>
  </si>
  <si>
    <t>ANALYSE LANDSCHAP ENTITEITEN VLAAMSE OVERHEID</t>
  </si>
  <si>
    <t>CAT 0         INKANTELING</t>
  </si>
  <si>
    <t>CAT 1/2/3         INKANTELING</t>
  </si>
  <si>
    <t>CONSISTENTIE, ANALOGIE &amp; ANDERE</t>
  </si>
  <si>
    <t>OPMERKINGEN INKANTELING</t>
  </si>
  <si>
    <t>OPMERKINGEN CONSISTENTIE, ANALOGIE &amp; ANDERE</t>
  </si>
  <si>
    <r>
      <t xml:space="preserve">Categorie 0: </t>
    </r>
    <r>
      <rPr>
        <sz val="10"/>
        <rFont val="Open Sans"/>
        <family val="2"/>
      </rPr>
      <t xml:space="preserve">Reeds fusie van verschillende vzw's. Mogelijks economische activiteit (tolken, juridische dienstverlening, nederlands stimuleren). </t>
    </r>
  </si>
  <si>
    <t>Omwille van maatschappelijke relevantie zou bekeken kunnen worden of relevant is om dichter bij de kernoverheid te brengen (bv. EVA publiekrechtelijk)</t>
  </si>
  <si>
    <r>
      <t>Categorie 1/2/3</t>
    </r>
    <r>
      <rPr>
        <sz val="10"/>
        <rFont val="Open Sans"/>
        <family val="2"/>
      </rPr>
      <t>: Economische activiteit en onderworpen aan BTW (te behouden als aparte entiteit). Gelijkaardige activiteiten aan muntpunt kunnen verder bekeken worden. Wel  rekening houden met verschillende bevoegde ministers.</t>
    </r>
  </si>
  <si>
    <r>
      <t>Categorie 1/2/3</t>
    </r>
    <r>
      <rPr>
        <sz val="10"/>
        <rFont val="Open Sans"/>
        <family val="2"/>
      </rPr>
      <t>: Economische activiteit en onderworpen aan BTW (te behouden als aparte entiteit). Gelijkaardige activiteiten aan vzw de Rand kunnen verder bekeken worden. Wel  rekening houden met verschillende bevoegde ministers.</t>
    </r>
  </si>
  <si>
    <r>
      <t>Categorie 1/2/3:</t>
    </r>
    <r>
      <rPr>
        <sz val="10"/>
        <rFont val="Open Sans"/>
        <family val="2"/>
      </rPr>
      <t xml:space="preserve"> Economische activiteit en onderworpen aan BTW (te behouden als aparte entiteit). Gelijkaardige activiteiten aan Vlaams Agentschap voor Personen met een Handicap kunnen verder bekeken worden.</t>
    </r>
  </si>
  <si>
    <r>
      <rPr>
        <b/>
        <sz val="10"/>
        <rFont val="Open Sans"/>
        <family val="2"/>
      </rPr>
      <t>Categorie 0</t>
    </r>
    <r>
      <rPr>
        <sz val="10"/>
        <rFont val="Open Sans"/>
        <family val="2"/>
      </rPr>
      <t>: Opgericht o.a. voor aanwerven van expertprofielen buiten VPS. Mogelijks econmische activiteit (ICT diensten).</t>
    </r>
  </si>
  <si>
    <r>
      <t xml:space="preserve">Categorie 0: </t>
    </r>
    <r>
      <rPr>
        <sz val="10"/>
        <color rgb="FF000000"/>
        <rFont val="Open Sans"/>
        <family val="2"/>
      </rPr>
      <t>Niet geïdentificeerd als binnen scope van categorie 1/2/3. Sectoraal akkoord van toepassing. Andere adviesraden werden reeds ingekanteld in SERV</t>
    </r>
    <r>
      <rPr>
        <b/>
        <sz val="10"/>
        <color indexed="8"/>
        <rFont val="Open Sans"/>
        <family val="2"/>
      </rPr>
      <t xml:space="preserve">. </t>
    </r>
  </si>
  <si>
    <t xml:space="preserve">Verdere inkanteling van adviesraden in SERV en van SERV in VO  (bv. als apart agentschap zonder rp) zou verder bekeken kunnen worden, mits behouden van onfhankelijkheid van advies. Dit zou verder toelaten om een eenduidige aanpak toe te passen voor adviesraden. </t>
  </si>
  <si>
    <r>
      <t xml:space="preserve">Categorie 1/2/3: </t>
    </r>
    <r>
      <rPr>
        <sz val="10"/>
        <color rgb="FF000000"/>
        <rFont val="Open Sans"/>
        <family val="2"/>
      </rPr>
      <t>Economische activiteit en onderworpen aan BTW (te behouden als aparte entiteit). Aansluiting bij Departement Kanselarij, Justitie en Buitenlandse Zaken zou verder bekeken kunnen worden. Ook gelijkaardige activiteiten met FIT zouden verder onderzocht kunnen worden</t>
    </r>
    <r>
      <rPr>
        <b/>
        <sz val="10"/>
        <color indexed="8"/>
        <rFont val="Open Sans"/>
        <family val="2"/>
      </rPr>
      <t>.</t>
    </r>
  </si>
  <si>
    <r>
      <rPr>
        <b/>
        <sz val="10"/>
        <rFont val="Open Sans"/>
        <family val="2"/>
      </rPr>
      <t>Categorie 0</t>
    </r>
    <r>
      <rPr>
        <sz val="10"/>
        <rFont val="Open Sans"/>
        <family val="2"/>
      </rPr>
      <t xml:space="preserve">: Aparte entiteit (rp) in het leven geroepen i.k.v. economische activiteiten buiten diensten VO. Onderworpen aan BTW. Vaak meegefinancieerd door externe middelen. </t>
    </r>
  </si>
  <si>
    <t xml:space="preserve">Recente beweging (waarbij personeelsleden worden ingekanteld in VPS) binnen een aantal eigen vermogens zou ook bekeken kunnen worden voor andere eigen vermogens met personeelsleden (vb. EV INBO, EV ILVO, ...) Dit zou een verschil in personeelsstatuten binnen zelfde entiteiten kunnen vermijden en toelaten om een eenduidige aanpak toe te passen voor eigen vermogens. </t>
  </si>
  <si>
    <r>
      <t xml:space="preserve">Departement Economie, Wetenschap en Innovatie (DEWI) </t>
    </r>
    <r>
      <rPr>
        <b/>
        <sz val="10"/>
        <rFont val="Open Sans"/>
        <family val="2"/>
      </rPr>
      <t>&gt; zal fusioneren met DWSE</t>
    </r>
  </si>
  <si>
    <r>
      <t xml:space="preserve">Categorie 0: </t>
    </r>
    <r>
      <rPr>
        <sz val="10"/>
        <rFont val="Open Sans"/>
        <family val="2"/>
      </rPr>
      <t>Niet geïdentificeerd als binnen scope van categorie 1/2/3.</t>
    </r>
    <r>
      <rPr>
        <b/>
        <sz val="10"/>
        <rFont val="Open Sans"/>
        <family val="2"/>
      </rPr>
      <t xml:space="preserve"> </t>
    </r>
    <r>
      <rPr>
        <sz val="10"/>
        <rFont val="Open Sans"/>
        <family val="2"/>
      </rPr>
      <t xml:space="preserve">Positionering van strategische programma's bij het fonds worden geëvalueerd. </t>
    </r>
  </si>
  <si>
    <t>Algemene opmerking bij fondsen die instaan voor verdeling van publieke middelen:  omwille van democratische controle zou bekeken kunnen worden of relevant is om nabijheid bij kernoverheid te vergroten.</t>
  </si>
  <si>
    <r>
      <t xml:space="preserve">Categorie 0: </t>
    </r>
    <r>
      <rPr>
        <sz val="10"/>
        <rFont val="Open Sans"/>
        <family val="2"/>
      </rPr>
      <t>Niet geïdentificeerd als binnen scope van categorie 1/2/3. Economische activiteit en onderworpen aan BTW (te behouden als aparte entiteit).</t>
    </r>
  </si>
  <si>
    <t>Gelijkaardige activiteiten/ finaliteit aan Participatiemaatschappij Vlaanderen zouden verder bekeken kunnen worden.</t>
  </si>
  <si>
    <t>Gelijkaardige activiteiten/ finaliteit aan Limburgse Reconversiemaatschappij zouden verder bekeken kunnen worden.</t>
  </si>
  <si>
    <r>
      <t xml:space="preserve">Categorie 0: </t>
    </r>
    <r>
      <rPr>
        <sz val="10"/>
        <rFont val="Open Sans"/>
        <family val="2"/>
      </rPr>
      <t xml:space="preserve">Niet geïdentificeerd als binnen scope van categorie 1/2/3 (gekwalificeerd als strategisch onderzoekscentrum cfr decreet 30/04/2019). Mogelijks opgericht o.a. voor aanwerven expertprofielen buiten VPS. Economische activiteit en onderworpen aan BTW (te behouden als aparte entiteit). </t>
    </r>
  </si>
  <si>
    <t>Voor de verschillende onderzoeksentiteiten binnen beleidsdomein EWI kan gekeken worden of er kruisbestuivingen wenselijk zijn of met gebundelde onderzoeksagenda gewerkt kan worden.</t>
  </si>
  <si>
    <r>
      <t xml:space="preserve">Categorie 1/2/3: </t>
    </r>
    <r>
      <rPr>
        <sz val="10"/>
        <rFont val="Open Sans"/>
        <family val="2"/>
      </rPr>
      <t xml:space="preserve">Economische activiteit en onderworpen aan BTW (te behouden als aparte entiteit). Aansluiting bij VLAIO of andere entiteiten binnen DVO en het beleidsdomein zou verder bekeken kunnen worden (rekening houdend met geplande fusie van departement EWI, LV &amp; WSE). </t>
    </r>
  </si>
  <si>
    <r>
      <t xml:space="preserve">Categorie 1/2/3: </t>
    </r>
    <r>
      <rPr>
        <sz val="10"/>
        <rFont val="Open Sans"/>
        <family val="2"/>
      </rPr>
      <t xml:space="preserve">Economische activiteit en onderworpen aan BTW (Technopolis, te behouden als aparte entiteit). Aansluiting bij één van de andere entiteiten binnen DVO binnen beleidsdomein EWI zou verder bekeken kunnen worden (rekening houdend met geplande fusie van departement EWI, LV &amp; WSE). </t>
    </r>
  </si>
  <si>
    <r>
      <t xml:space="preserve">Categorie 0: </t>
    </r>
    <r>
      <rPr>
        <sz val="10"/>
        <rFont val="Open Sans"/>
        <family val="2"/>
      </rPr>
      <t>Niet geïdentificeerd als binnen scope van categorie 1/2/3</t>
    </r>
    <r>
      <rPr>
        <b/>
        <sz val="10"/>
        <rFont val="Open Sans"/>
        <family val="2"/>
      </rPr>
      <t>.</t>
    </r>
  </si>
  <si>
    <t xml:space="preserve">Recente beweging binnen één van de koninklijke academies (nl. koninklijke academie voor Geneeskunde van België) waarbij de entiteit werd ingekanteld bij één van de agentschappen zonder rechtspersoonlijkheid van hetzelfde beleidsdomein (nl. Zorg &amp; Gezondheid) zou ook bekeken kunnen worden voor de andere koninklijke academies (vb. KVAB en KANTL). Dit zou kunnen bijdragen aan verdere consistentie en uniformiteit in het landschap. </t>
  </si>
  <si>
    <r>
      <t>Categorie 1/2/3:</t>
    </r>
    <r>
      <rPr>
        <sz val="10"/>
        <rFont val="Open Sans"/>
        <family val="2"/>
      </rPr>
      <t xml:space="preserve"> Economische activiteit en onderworpen aan BTW (te behouden als aparte entiteit). Aansluiting bij één van de andere entiteiten binnen DVO zou verder bekeken kunnen worden.</t>
    </r>
  </si>
  <si>
    <r>
      <t xml:space="preserve">Departement Werk en Sociale Economie (DWSE) </t>
    </r>
    <r>
      <rPr>
        <b/>
        <sz val="10"/>
        <rFont val="Open Sans"/>
        <family val="2"/>
      </rPr>
      <t>&gt; zal fusioneren met DEWI</t>
    </r>
  </si>
  <si>
    <r>
      <t xml:space="preserve">Departement Landbouw en Visserij (DLV) </t>
    </r>
    <r>
      <rPr>
        <b/>
        <sz val="10"/>
        <rFont val="Open Sans"/>
        <family val="2"/>
      </rPr>
      <t>&gt; wordt een agentschap</t>
    </r>
  </si>
  <si>
    <t xml:space="preserve">In het regeerakkoord wordt aangegeven dat de Vlaamse financiering van het VILT afgebouwd zal worden om tot een publieke-private samenwerking te komen met maximaal 50% financiering vanuit overheden. Dit dient in het achterhoofd gehouden te worden. </t>
  </si>
  <si>
    <r>
      <t xml:space="preserve">Categorie 1/2/3: </t>
    </r>
    <r>
      <rPr>
        <sz val="10"/>
        <rFont val="Open Sans"/>
        <family val="2"/>
      </rPr>
      <t>Mogelijks economische activiteit (aanbieden van vorming, verkoop brochures, themapakketten). Aansluiting bij één van de andere entiteiten binnen DVO binnen het beleidsdomein OV zou verder bekeken kunnen worden.</t>
    </r>
  </si>
  <si>
    <r>
      <t xml:space="preserve">Categorie 0: </t>
    </r>
    <r>
      <rPr>
        <sz val="10"/>
        <rFont val="Open Sans"/>
        <family val="2"/>
      </rPr>
      <t>Niet geïdentificeerd als binnen scope van categorie 1/2/3. Er vonden reeds recente hervormingen inzake hoger onderwijs, in lijn met Bolognaverklaring, plaats.</t>
    </r>
  </si>
  <si>
    <t>Gelijkaardige activiteiten/ finaliteit aan VLIR zouden verder bekeken kunnen worden.</t>
  </si>
  <si>
    <r>
      <t xml:space="preserve">Categorie 0: </t>
    </r>
    <r>
      <rPr>
        <sz val="10"/>
        <rFont val="Open Sans"/>
        <family val="2"/>
      </rPr>
      <t>Niet geïdentificeerd als binnen scope van categorie 1/2/3.  Er vonden reeds recente hervormingen inzake hoger onderwijs, in lijn met Bolognaverklaring, plaats.</t>
    </r>
  </si>
  <si>
    <t>Gelijkaardige activiteiten/ finaliteit aan VHLORA zouden verder bekeken kunnen worden.</t>
  </si>
  <si>
    <r>
      <t xml:space="preserve">Categorie 1/2/3: </t>
    </r>
    <r>
      <rPr>
        <sz val="10"/>
        <rFont val="Open Sans"/>
        <family val="2"/>
      </rPr>
      <t>Aansluiting bij het Departement Kanselarij, Justitie en Buitenlandse Zaken zou verder bekeken kunnen worden.</t>
    </r>
  </si>
  <si>
    <t xml:space="preserve">Vaststelling dat aantal entiteiten die culturele activiteiten uitvoeren binnen de diensten van de Vlaamse Overheid vallen terwijl andere entiteiten erbuiten vallen. Er zou onderzocht kunnen worden in welke mate eenzelfde beweging (ofwel binnen ofwel buiten DVO) relevant kan zijn voor alle entiteiten die culturele activiteiten aanbieden rekening houdend met economische activiteiten en BTW-plicht. </t>
  </si>
  <si>
    <r>
      <t xml:space="preserve">Categorie 1/2/3: </t>
    </r>
    <r>
      <rPr>
        <sz val="10"/>
        <rFont val="Open Sans"/>
        <family val="2"/>
      </rPr>
      <t>Economische activiteit en onderworpen aan BTW (te behouden als aparte entiteit). Aansluiting bij één van de andere entiteiten binnen DVO zou verder bekeken kunnen worden (vb. HFB)</t>
    </r>
  </si>
  <si>
    <r>
      <t xml:space="preserve">Categorie 0: </t>
    </r>
    <r>
      <rPr>
        <sz val="10"/>
        <rFont val="Open Sans"/>
        <family val="2"/>
      </rPr>
      <t>Sterk verzelfstandigde economische activiteit. Onderworpen aan BTW (te behouden als aparte entiteit).</t>
    </r>
  </si>
  <si>
    <r>
      <t xml:space="preserve">Categorie 0: </t>
    </r>
    <r>
      <rPr>
        <sz val="10"/>
        <rFont val="Open Sans"/>
        <family val="2"/>
      </rPr>
      <t xml:space="preserve">Niet geïdentificeerd als binnen scope van categorie 1/2/3. Economische activiteit en onderworpen aan BTW (te behouden als aparte entiteit). </t>
    </r>
  </si>
  <si>
    <r>
      <t xml:space="preserve">Categorie 0: </t>
    </r>
    <r>
      <rPr>
        <sz val="10"/>
        <rFont val="Open Sans"/>
        <family val="2"/>
      </rPr>
      <t xml:space="preserve">Recent uitgekanteld. Economische activiteit en onderworpen aan BTW (te behouden als aparte entiteit). </t>
    </r>
  </si>
  <si>
    <r>
      <t>Categorie 1/2/3:</t>
    </r>
    <r>
      <rPr>
        <sz val="10"/>
        <rFont val="Open Sans"/>
        <family val="2"/>
      </rPr>
      <t xml:space="preserve"> Vanuit perspectief van democratische/ publieke controle en sturing van de publieke financiële middelen binnen dit fonds kan onderzocht worden of deze entiteit kan aansluiten bij één van de andere entiteiten binnen de diensten van de Vlaamse Overheid.</t>
    </r>
  </si>
  <si>
    <r>
      <t xml:space="preserve">Categorie 1/2/3: </t>
    </r>
    <r>
      <rPr>
        <sz val="10"/>
        <rFont val="Open Sans"/>
        <family val="2"/>
      </rPr>
      <t>Economische activiteit en onderworpen aan BTW (te behouden als aparte entiteit).</t>
    </r>
    <r>
      <rPr>
        <b/>
        <sz val="10"/>
        <rFont val="Open Sans"/>
        <family val="2"/>
      </rPr>
      <t xml:space="preserve"> </t>
    </r>
    <r>
      <rPr>
        <sz val="10"/>
        <rFont val="Open Sans"/>
        <family val="2"/>
      </rPr>
      <t xml:space="preserve">Vanuit perspectief van democratische/ publieke controle en sturing van de publieke financiële middelen binnen dit fonds kan onderzocht worden of deze entiteit  kan aansluiten bij één van de andere entiteiten binnen de diensten van de Vlaamse Overheid. </t>
    </r>
  </si>
  <si>
    <r>
      <t xml:space="preserve">Categorie 0: </t>
    </r>
    <r>
      <rPr>
        <sz val="10"/>
        <rFont val="Open Sans"/>
        <family val="2"/>
      </rPr>
      <t xml:space="preserve">Tijdelijke constructie. Economische activiteit en onderworpen aan BTW (te behouden als aparte entiteit). </t>
    </r>
  </si>
  <si>
    <r>
      <t xml:space="preserve">Categorie 0: </t>
    </r>
    <r>
      <rPr>
        <sz val="10"/>
        <rFont val="Open Sans"/>
        <family val="2"/>
      </rPr>
      <t xml:space="preserve">Dochteronderneming van Lantis. Economische activiteit en onderworpen aan BTW (te behouden als aparte entiteit). </t>
    </r>
  </si>
  <si>
    <r>
      <t xml:space="preserve">Categorie 1/2/3: </t>
    </r>
    <r>
      <rPr>
        <sz val="10"/>
        <rFont val="Open Sans"/>
        <family val="2"/>
      </rPr>
      <t>Economische activiteit en onderworpen aan BTW (te behouden als aparte entiteit). Aansluiting bij het Agentschap Wegen &amp; Verkeer of het Departement MOW zou verder bekeken kunnen worden.</t>
    </r>
  </si>
  <si>
    <t xml:space="preserve">BEREKENING BESPARINGSPOTENTIEEL </t>
  </si>
  <si>
    <t>Huidige kost</t>
  </si>
  <si>
    <t>Besparing*</t>
  </si>
  <si>
    <r>
      <rPr>
        <b/>
        <sz val="11"/>
        <color theme="1"/>
        <rFont val="Open Sans"/>
        <family val="2"/>
      </rPr>
      <t>Minimale inschatting</t>
    </r>
    <r>
      <rPr>
        <sz val="11"/>
        <color theme="1"/>
        <rFont val="Open Sans"/>
        <family val="2"/>
      </rPr>
      <t xml:space="preserve">
</t>
    </r>
    <r>
      <rPr>
        <i/>
        <sz val="11"/>
        <color theme="1"/>
        <rFont val="Open Sans"/>
        <family val="2"/>
      </rPr>
      <t>Categorie 1 zonder integratie</t>
    </r>
  </si>
  <si>
    <r>
      <rPr>
        <b/>
        <sz val="11"/>
        <color theme="1"/>
        <rFont val="Open Sans"/>
        <family val="2"/>
      </rPr>
      <t>Maximale inschatting</t>
    </r>
    <r>
      <rPr>
        <sz val="11"/>
        <color theme="1"/>
        <rFont val="Open Sans"/>
        <family val="2"/>
      </rPr>
      <t xml:space="preserve">
</t>
    </r>
    <r>
      <rPr>
        <i/>
        <sz val="11"/>
        <color theme="1"/>
        <rFont val="Open Sans"/>
        <family val="2"/>
      </rPr>
      <t>Bijkomend vanaf categorie 2 (zonder of met integratie)</t>
    </r>
  </si>
  <si>
    <t>Dotatie</t>
  </si>
  <si>
    <t>Wegvallen van kost sociaal secretariaat</t>
  </si>
  <si>
    <t>Wegvallen van kost boekhoudkantoor</t>
  </si>
  <si>
    <t>Efficiëntiewinsten m.b.t. personeelsleden in ondersteunende processen (excl. HR)</t>
  </si>
  <si>
    <t xml:space="preserve">Efficiëntiewinsten m.b.t. personeelsleden in sturende processen </t>
  </si>
  <si>
    <t xml:space="preserve">Vergoeding an leden van bestuursorganen </t>
  </si>
  <si>
    <t>Totale besparing (in euro)</t>
  </si>
  <si>
    <t>Totale besparing (in %)</t>
  </si>
  <si>
    <t>*Op basis van de assumpties (zie tabblad 5) en toegepast op alle entiteiten mogelijks binnen scope voor inkanteling (categorie 1, 2 of 3). Reële besparingen kunnen hiervan afwijken (te onderzoeken in verdiepende studie).</t>
  </si>
  <si>
    <t>OVERZICHT ASSUMPTIES</t>
  </si>
  <si>
    <t>BRON/ VERKLARING</t>
  </si>
  <si>
    <t xml:space="preserve">Algemene uitgangspunten </t>
  </si>
  <si>
    <t>Aantal entiteiten (binnen scope voor inkanteling)</t>
  </si>
  <si>
    <t xml:space="preserve">Analyse landschap van entiteiten, identficatie van categorie 1 - 2 - 3. </t>
  </si>
  <si>
    <t xml:space="preserve">Aantal personeelsleden </t>
  </si>
  <si>
    <t>Som van personeelsleden van entititeiten in categorie 1 - 2 - 3.</t>
  </si>
  <si>
    <t>Berekening besparingspotentieel inzake sociaal secretariaat</t>
  </si>
  <si>
    <t>Simulatie</t>
  </si>
  <si>
    <t xml:space="preserve">Online simulator (https://scwitch-be.appspot.com/kosten_socsec) voor inschatting kostrpijs sociaal secretariaat rekening houdend met het aantal personeelsleden. </t>
  </si>
  <si>
    <t>Berekening besparingspotentieel inzake boekhoudkantoor</t>
  </si>
  <si>
    <t>Gemiddelde jaarlijkse kost boekhoudkantoor</t>
  </si>
  <si>
    <r>
      <rPr>
        <i/>
        <sz val="8"/>
        <color theme="1"/>
        <rFont val="Open Sans"/>
        <family val="2"/>
      </rPr>
      <t xml:space="preserve">- </t>
    </r>
    <r>
      <rPr>
        <sz val="8"/>
        <color theme="1"/>
        <rFont val="Open Sans"/>
        <family val="2"/>
      </rPr>
      <t xml:space="preserve">Kostprijs vanaf € 175 per maand &gt; vanaf € 2.100 op jaarbasis </t>
    </r>
    <r>
      <rPr>
        <i/>
        <sz val="8"/>
        <color theme="1"/>
        <rFont val="Open Sans"/>
        <family val="2"/>
      </rPr>
      <t>(</t>
    </r>
    <r>
      <rPr>
        <sz val="8"/>
        <color theme="1"/>
        <rFont val="Open Sans"/>
        <family val="2"/>
      </rPr>
      <t>https://onlineboekhouders.be/tarieven/vennootschappen/</t>
    </r>
    <r>
      <rPr>
        <i/>
        <sz val="8"/>
        <color theme="1"/>
        <rFont val="Open Sans"/>
        <family val="2"/>
      </rPr>
      <t>)</t>
    </r>
    <r>
      <rPr>
        <sz val="8"/>
        <color theme="1"/>
        <rFont val="Open Sans"/>
        <family val="2"/>
      </rPr>
      <t xml:space="preserve">
</t>
    </r>
    <r>
      <rPr>
        <i/>
        <sz val="8"/>
        <color theme="1"/>
        <rFont val="Open Sans"/>
        <family val="2"/>
      </rPr>
      <t>-</t>
    </r>
    <r>
      <rPr>
        <sz val="8"/>
        <color theme="1"/>
        <rFont val="Open Sans"/>
        <family val="2"/>
      </rPr>
      <t xml:space="preserve"> Kostprijs van ± € 3.000 op jaarbasis </t>
    </r>
    <r>
      <rPr>
        <i/>
        <sz val="8"/>
        <color theme="1"/>
        <rFont val="Open Sans"/>
        <family val="2"/>
      </rPr>
      <t>(</t>
    </r>
    <r>
      <rPr>
        <sz val="8"/>
        <color theme="1"/>
        <rFont val="Open Sans"/>
        <family val="2"/>
      </rPr>
      <t>https://www.boekhouderstotaal.be/faqdetail.asp?id=1039&amp;foto1=geld_spaarvarken.jpg&amp;titel=Hoeveel%20kost%20een%20boekhouder?</t>
    </r>
    <r>
      <rPr>
        <i/>
        <sz val="8"/>
        <color theme="1"/>
        <rFont val="Open Sans"/>
        <family val="2"/>
      </rPr>
      <t>)</t>
    </r>
    <r>
      <rPr>
        <sz val="8"/>
        <color theme="1"/>
        <rFont val="Open Sans"/>
        <family val="2"/>
      </rPr>
      <t xml:space="preserve">
</t>
    </r>
    <r>
      <rPr>
        <b/>
        <sz val="8"/>
        <color theme="1"/>
        <rFont val="Open Sans"/>
        <family val="2"/>
      </rPr>
      <t>=&gt; Conservatieve inschatting van een gemiddelde jaarlijkse kost van € 2.500</t>
    </r>
  </si>
  <si>
    <t xml:space="preserve">Berekening besparingspotentieel inzake ondersteunende processen </t>
  </si>
  <si>
    <t>% personeelsleden bezig met ondersteunende processen</t>
  </si>
  <si>
    <t>% personeelsleden dat binnen ondersteunende processen typisch wordt overgedragen naar de gemeenschappelijke dienstencentra van de VO</t>
  </si>
  <si>
    <t>- 60% van het totaal aantal personeelsleden bezig met ondersteunende processen (5,2%/8,5%) blijft te werk gesteld binnen deze processen in de eigen entiteit terwijl 40% mee wordt ingekanteld binnen de gemeenschappelijke dienstencentra (3,3%/8,5%) (Mededeling van de Vlaamse Regering)</t>
  </si>
  <si>
    <t xml:space="preserve">% efficiëntiewinst </t>
  </si>
  <si>
    <t xml:space="preserve">- Gemiddeld 10%-25% efficiëntiewinsten gerealiseerd door centraliseren van activiteiten en standaardisatie binnen deze processen, schaalvoordelen (Deloitte richtcijfer)
- Gerealiseerde efficiëntiewinst van 14,6% op de management ondersteunende processen tijdens de vorige regeerperiode (Mededeling van de Vlaamse Regering)
=&gt; Bijgesteld percentage voor de berekeningen: 12% </t>
  </si>
  <si>
    <t xml:space="preserve">Gemiddelde jaarlijkse loonkost profielen A1 en B2 </t>
  </si>
  <si>
    <t>Overzicht aanwervingskost contractuelen VO (https://overheid.vlaanderen.be/personeel/regelgeving/aanvullende-info#aanwervingskost)</t>
  </si>
  <si>
    <t xml:space="preserve">%  personeelsleden binnen HR processen </t>
  </si>
  <si>
    <t>Mededeling van de Vlaamse Regering</t>
  </si>
  <si>
    <t xml:space="preserve">% personeelsleden binnen de andere ondersteunende processen </t>
  </si>
  <si>
    <t xml:space="preserve">Berekening besparingspotentieel inzake sturende processen </t>
  </si>
  <si>
    <t>% personeelsleden bezig met sturende processen</t>
  </si>
  <si>
    <t xml:space="preserve">- Gemiddeld 10% van het totaal aantal personeelsleden voor sturende processen (grote organsiateis, Deloitte richtcijfer)  
- Steekproef op basis van een aantal entiteiten geïdentificeerd als “mogelijks relevant voor inkanteling”: 5,5%
=&gt; Bijgesteld percentage voor de berekeningen: 8% </t>
  </si>
  <si>
    <t>- Gemiddeld 10%-20% efficiëntiewinsten gerealiseerd door bundelen van sturende processen &gt; sterk afhankelijk van integratiemogelijkheden die er zijn (Deloitte richtcijfer)
=&gt; Conservatieve inschatting van een efficiëntiewinst van 10%</t>
  </si>
  <si>
    <t>Gemiddelde jaarlijkse loonkost profielen A2</t>
  </si>
  <si>
    <t xml:space="preserve">Vergoeding aan leden van bestuursorganen </t>
  </si>
  <si>
    <t>Gemiddeld aantal leden</t>
  </si>
  <si>
    <t>Gemiddelde bepaald op basis van een aantal besluiten van de Vlaamse Regering (https://codex.vlaanderen.be/PrintDocument.ashx?id=1005098&amp;datum=&amp;geannoteerd=false&amp;print=true
https://www.ejustice.just.fgov.be/cgi_loi/change_lg_2.pl?language=nl&amp;nm=1988029691&amp;la=N
https://codex.vlaanderen.be/PrintDocument.ashx?id=1015724&amp;datum=&amp;geannoteerd=false&amp;print=false
https://codex.vlaanderen.be/Zoeken/Document.aspx?DID=1015720&amp;amp;param=inhoud)</t>
  </si>
  <si>
    <t>Gemiddeld aantal vergaderingen op jaarbasis voor alle andere entiteiten</t>
  </si>
  <si>
    <t xml:space="preserve">Gemiddeld prestatiegeld per vergadering voor publiekrechtelijke EVA’s, instellingen en ondernemingen </t>
  </si>
  <si>
    <t xml:space="preserve">Gemiddelde vaste vergoeding op jaarbasis voor publiekrechtelijke EVA’s, instellingen en ondernemingen </t>
  </si>
  <si>
    <t>Simulatie kostprijs sociaal secretariaat</t>
  </si>
  <si>
    <t>Entiteit</t>
  </si>
  <si>
    <t>Aantal personeelsleden</t>
  </si>
  <si>
    <t>Inschatting kost sociaal secretariaat op jaarbasis (incl. BTW)</t>
  </si>
  <si>
    <t>VZW De Rand</t>
  </si>
  <si>
    <t>toegankelijk Vlaanderen</t>
  </si>
  <si>
    <t>VLEVA</t>
  </si>
  <si>
    <t>Flanders District of Creativity</t>
  </si>
  <si>
    <t>Flanders Technology International</t>
  </si>
  <si>
    <t>VLIZ</t>
  </si>
  <si>
    <t>VILT</t>
  </si>
  <si>
    <t>MOEV</t>
  </si>
  <si>
    <t>VVOB</t>
  </si>
  <si>
    <t>Beheer kunstsite</t>
  </si>
  <si>
    <t>VAF</t>
  </si>
  <si>
    <t>LV</t>
  </si>
  <si>
    <t>VSV</t>
  </si>
  <si>
    <t>TOTAAL APART</t>
  </si>
  <si>
    <r>
      <rPr>
        <i/>
        <sz val="9"/>
        <color theme="1"/>
        <rFont val="Open Sans"/>
        <family val="2"/>
      </rPr>
      <t>Gebruikte bron:</t>
    </r>
    <r>
      <rPr>
        <sz val="9"/>
        <rFont val="Open Sans"/>
        <family val="2"/>
      </rPr>
      <t xml:space="preserve"> https://scwitch-be.appspot.com/kosten_socsec</t>
    </r>
  </si>
  <si>
    <t xml:space="preserve">- Gemiddeld 20% van het totaal aantal personeelsleden voor ondersteunende processen (grote organisaties, Deloitte richtcijfer)
- Evolutie van 10% naar 8,5% tijdens vorige regeerperiode (Mededeling van de Vlaamse Regering)
- Steekproef op basis van een aantal entiteiten geïdentificeerd als “mogelijks relevant voor inkanteling”: 5,5%
=&gt;  Bijgesteld percentage voor de berekeningen: 10% </t>
  </si>
  <si>
    <t>EVA privaatrechtelijk</t>
  </si>
  <si>
    <t>Sport Vlaanderen</t>
  </si>
  <si>
    <t>ATRIUM-2</t>
  </si>
  <si>
    <t xml:space="preserve">Agentschap Wonen Vlaanderen </t>
  </si>
  <si>
    <t>Naamloze vennootschap (NV)</t>
  </si>
  <si>
    <r>
      <t xml:space="preserve">Vlaamse Maatschappij voor Sociaal Wonen (VMSW) </t>
    </r>
    <r>
      <rPr>
        <b/>
        <sz val="10"/>
        <color theme="4"/>
        <rFont val="Open Sans"/>
        <family val="2"/>
      </rPr>
      <t>&gt; wordt ingekanteld bij Wonen Vlaanderen</t>
    </r>
  </si>
  <si>
    <t>Hermesfonds (Fonds voor Flankerend Economisch Beleid)</t>
  </si>
  <si>
    <r>
      <t>Instituut voor Natuur- en Bosonderzoek (INBO)</t>
    </r>
    <r>
      <rPr>
        <b/>
        <sz val="10"/>
        <rFont val="Open Sans"/>
        <family val="2"/>
      </rPr>
      <t xml:space="preserve"> </t>
    </r>
    <r>
      <rPr>
        <sz val="10"/>
        <rFont val="Open Sans"/>
        <family val="2"/>
      </rPr>
      <t>(excl. Eigen Vermogen INBO)</t>
    </r>
  </si>
  <si>
    <r>
      <t xml:space="preserve">Omgevingsraad </t>
    </r>
    <r>
      <rPr>
        <b/>
        <sz val="10"/>
        <rFont val="Open Sans"/>
        <family val="2"/>
      </rPr>
      <t>(fusie Minaraad + SARO)</t>
    </r>
  </si>
  <si>
    <t>EV Koninklijk Museum voor Schone Kunsten Antwerpen (KMSKA)</t>
  </si>
  <si>
    <t>Agentschap Wonen Vlaanderen (incl. VMSW)</t>
  </si>
  <si>
    <t>EVA Privaatrechtelijk</t>
  </si>
  <si>
    <t xml:space="preserve">Sport Vlaanderen </t>
  </si>
  <si>
    <t xml:space="preserve">Vlaams Pensioenfonds </t>
  </si>
  <si>
    <t xml:space="preserve">Audit Vlaanderen </t>
  </si>
  <si>
    <t>Syntra Vlaanderen -&gt; op 1/1/2021 verdeeld en opgegaan in VLAIO, Dep WSE en VDAB</t>
  </si>
  <si>
    <t>Personeelsaantal op 31/12/2109</t>
  </si>
  <si>
    <t>Literatuur Vlaanderen (vroeger Vlaams Fonds der Letteren)</t>
  </si>
  <si>
    <t>Koninklijke Museum voor Schone Kunsten Antwerpen (KMSKA) - vanaf 1/1/2020 (personeelsaantal op 31/12/20)</t>
  </si>
  <si>
    <t>MVG</t>
  </si>
  <si>
    <t>ARP</t>
  </si>
  <si>
    <t>Rechtsvorm</t>
  </si>
  <si>
    <t>Personeelsaantal op 31/12/2019</t>
  </si>
  <si>
    <t>Organisme voor de Financiering van Pensioenen (OFP)</t>
  </si>
  <si>
    <t>Raad voor betwistingen inzake studievoortgangsbeslissingen</t>
  </si>
  <si>
    <t>Administratief rechtscollege</t>
  </si>
  <si>
    <t xml:space="preserve">Individuele en collectieve hulpverdeling aan personeelsleden </t>
  </si>
  <si>
    <r>
      <t xml:space="preserve">Categorie 1/2/3: </t>
    </r>
    <r>
      <rPr>
        <sz val="10"/>
        <rFont val="Open Sans"/>
        <family val="2"/>
      </rPr>
      <t>Aansluiting bij nieuw agentschap Landbouw &amp; Visserij zou verder bekeken kunnen worden.</t>
    </r>
  </si>
  <si>
    <t>VLAM</t>
  </si>
  <si>
    <t xml:space="preserve">Efficiëntiewinsten m.b.t. personeelsleden in HR processen </t>
  </si>
  <si>
    <r>
      <t xml:space="preserve">Syntra Vlaanderen </t>
    </r>
    <r>
      <rPr>
        <b/>
        <i/>
        <sz val="10"/>
        <color theme="4"/>
        <rFont val="Open Sans"/>
        <family val="2"/>
      </rPr>
      <t>&gt; op 1/1/2021 verdeeld en opgegaan in VLAIO, Dep WSE en VDAB</t>
    </r>
  </si>
  <si>
    <r>
      <t>Categorie 1/2/3:</t>
    </r>
    <r>
      <rPr>
        <sz val="10"/>
        <rFont val="Open Sans"/>
        <family val="2"/>
      </rPr>
      <t xml:space="preserve"> Aansluiting bij nieuw agentschap Landbouw &amp; Visserij zou verder bekeken kunnen worden. </t>
    </r>
  </si>
  <si>
    <r>
      <t xml:space="preserve">Categorie 0: </t>
    </r>
    <r>
      <rPr>
        <sz val="10"/>
        <rFont val="Open Sans"/>
        <family val="2"/>
      </rPr>
      <t>Niet geïdentificeerd als binnen scope van categorie 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</si>
</sst>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_-"/>
    <numFmt numFmtId="165" formatCode="_ * #,##0.00_ ;_ * \-#,##0.00_ ;_ * &quot;-&quot;??_ ;_ @_ "/>
    <numFmt numFmtId="166" formatCode="_-&quot;€&quot;\ * #,##0_-;\-&quot;€&quot;\ * #,##0_-;_-&quot;€&quot;\ * &quot;-&quot;??_-;_-@_-"/>
    <numFmt numFmtId="167" formatCode="0.0%"/>
    <numFmt numFmtId="168" formatCode="&quot;€&quot;\ #,##0.00"/>
  </numFmts>
  <fonts count="55" x14ac:knownFonts="1">
    <font>
      <sz val="10"/>
      <name val="Arial"/>
    </font>
    <font>
      <sz val="11"/>
      <color theme="1"/>
      <name val="Calibri"/>
      <family val="2"/>
      <scheme val="minor"/>
    </font>
    <font>
      <sz val="11"/>
      <color theme="1"/>
      <name val="Calibri"/>
      <family val="2"/>
      <scheme val="minor"/>
    </font>
    <font>
      <sz val="10"/>
      <name val="Times New Roman"/>
      <family val="1"/>
    </font>
    <font>
      <sz val="10"/>
      <color indexed="8"/>
      <name val="Arial"/>
      <family val="2"/>
    </font>
    <font>
      <sz val="10"/>
      <name val="Open Sans"/>
      <family val="2"/>
    </font>
    <font>
      <b/>
      <sz val="10"/>
      <name val="Open Sans"/>
      <family val="2"/>
    </font>
    <font>
      <b/>
      <sz val="14"/>
      <color indexed="8"/>
      <name val="Open Sans"/>
      <family val="2"/>
    </font>
    <font>
      <sz val="14"/>
      <name val="Open Sans"/>
      <family val="2"/>
    </font>
    <font>
      <sz val="11"/>
      <color theme="1"/>
      <name val="Open Sans"/>
      <family val="2"/>
    </font>
    <font>
      <b/>
      <sz val="10"/>
      <color indexed="8"/>
      <name val="Open Sans"/>
      <family val="2"/>
    </font>
    <font>
      <sz val="10"/>
      <color theme="1"/>
      <name val="Open Sans"/>
      <family val="2"/>
    </font>
    <font>
      <sz val="10"/>
      <color indexed="8"/>
      <name val="Open Sans"/>
      <family val="2"/>
    </font>
    <font>
      <b/>
      <sz val="11"/>
      <name val="Open Sans"/>
      <family val="2"/>
    </font>
    <font>
      <b/>
      <sz val="11"/>
      <color indexed="8"/>
      <name val="Open Sans"/>
      <family val="2"/>
    </font>
    <font>
      <i/>
      <sz val="10"/>
      <name val="Open Sans"/>
      <family val="2"/>
    </font>
    <font>
      <sz val="10"/>
      <color theme="5"/>
      <name val="Open Sans"/>
      <family val="2"/>
    </font>
    <font>
      <b/>
      <sz val="14"/>
      <name val="Open Sans"/>
      <family val="2"/>
    </font>
    <font>
      <b/>
      <sz val="14"/>
      <color theme="0"/>
      <name val="Open Sans"/>
      <family val="2"/>
    </font>
    <font>
      <sz val="11"/>
      <name val="Open Sans"/>
      <family val="2"/>
    </font>
    <font>
      <b/>
      <sz val="11"/>
      <color theme="1"/>
      <name val="Open Sans"/>
      <family val="2"/>
    </font>
    <font>
      <i/>
      <sz val="10"/>
      <color indexed="8"/>
      <name val="Open Sans"/>
      <family val="2"/>
    </font>
    <font>
      <b/>
      <sz val="10"/>
      <color theme="5"/>
      <name val="Open Sans"/>
      <family val="2"/>
    </font>
    <font>
      <b/>
      <i/>
      <sz val="10"/>
      <color indexed="8"/>
      <name val="Open Sans"/>
      <family val="2"/>
    </font>
    <font>
      <sz val="10"/>
      <color rgb="FF000000"/>
      <name val="Open Sans"/>
      <family val="2"/>
    </font>
    <font>
      <b/>
      <i/>
      <sz val="10"/>
      <name val="Open Sans"/>
      <family val="2"/>
    </font>
    <font>
      <i/>
      <sz val="10"/>
      <color theme="1"/>
      <name val="Open Sans"/>
      <family val="2"/>
    </font>
    <font>
      <sz val="8"/>
      <name val="Arial"/>
      <family val="2"/>
    </font>
    <font>
      <sz val="11"/>
      <color rgb="FF000000"/>
      <name val="Calibri"/>
      <family val="2"/>
    </font>
    <font>
      <sz val="10"/>
      <name val="Arial"/>
      <family val="2"/>
    </font>
    <font>
      <b/>
      <sz val="10"/>
      <color theme="4"/>
      <name val="Open Sans"/>
      <family val="2"/>
    </font>
    <font>
      <sz val="10"/>
      <color theme="4"/>
      <name val="Open Sans"/>
      <family val="2"/>
    </font>
    <font>
      <b/>
      <sz val="10"/>
      <color theme="0"/>
      <name val="Open Sans"/>
      <family val="2"/>
    </font>
    <font>
      <sz val="10"/>
      <name val="Arial"/>
      <family val="2"/>
    </font>
    <font>
      <sz val="12"/>
      <color theme="1"/>
      <name val="Calibri"/>
      <family val="2"/>
      <scheme val="minor"/>
    </font>
    <font>
      <b/>
      <sz val="11"/>
      <color theme="0"/>
      <name val="Open Sans"/>
      <family val="2"/>
    </font>
    <font>
      <b/>
      <u/>
      <sz val="11"/>
      <color theme="0"/>
      <name val="Open Sans"/>
      <family val="2"/>
    </font>
    <font>
      <i/>
      <sz val="11"/>
      <color theme="1"/>
      <name val="Open Sans"/>
      <family val="2"/>
    </font>
    <font>
      <sz val="8"/>
      <color rgb="FF313131"/>
      <name val="Open Sans"/>
      <family val="2"/>
    </font>
    <font>
      <sz val="8"/>
      <color theme="1"/>
      <name val="Open Sans"/>
      <family val="2"/>
    </font>
    <font>
      <b/>
      <sz val="8"/>
      <color theme="1"/>
      <name val="Open Sans"/>
      <family val="2"/>
    </font>
    <font>
      <i/>
      <sz val="8"/>
      <color theme="1"/>
      <name val="Open Sans"/>
      <family val="2"/>
    </font>
    <font>
      <b/>
      <u/>
      <sz val="10"/>
      <color theme="0"/>
      <name val="Open Sans"/>
      <family val="2"/>
    </font>
    <font>
      <b/>
      <sz val="10"/>
      <color theme="1"/>
      <name val="Open Sans"/>
      <family val="2"/>
    </font>
    <font>
      <b/>
      <sz val="10"/>
      <color rgb="FFFF0000"/>
      <name val="Open Sans"/>
      <family val="2"/>
    </font>
    <font>
      <b/>
      <sz val="12"/>
      <color theme="1"/>
      <name val="Calibri"/>
      <family val="2"/>
      <scheme val="minor"/>
    </font>
    <font>
      <sz val="10"/>
      <color theme="1"/>
      <name val="Calibri"/>
      <family val="2"/>
      <scheme val="minor"/>
    </font>
    <font>
      <i/>
      <sz val="9"/>
      <color theme="1"/>
      <name val="Open Sans"/>
      <family val="2"/>
    </font>
    <font>
      <sz val="9"/>
      <name val="Open Sans"/>
      <family val="2"/>
    </font>
    <font>
      <b/>
      <u/>
      <sz val="9"/>
      <color theme="1"/>
      <name val="Open Sans"/>
      <family val="2"/>
    </font>
    <font>
      <sz val="9"/>
      <color theme="1"/>
      <name val="Open Sans"/>
      <family val="2"/>
    </font>
    <font>
      <b/>
      <i/>
      <sz val="9"/>
      <color theme="1"/>
      <name val="Open Sans"/>
      <family val="2"/>
    </font>
    <font>
      <sz val="10"/>
      <color rgb="FFFF0000"/>
      <name val="Arial"/>
      <family val="2"/>
    </font>
    <font>
      <b/>
      <sz val="10"/>
      <name val="Arial"/>
      <family val="2"/>
    </font>
    <font>
      <b/>
      <i/>
      <sz val="10"/>
      <color theme="4"/>
      <name val="Open Sans"/>
      <family val="2"/>
    </font>
  </fonts>
  <fills count="16">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0"/>
        <bgColor indexed="64"/>
      </patternFill>
    </fill>
    <fill>
      <patternFill patternType="solid">
        <fgColor theme="6"/>
        <bgColor indexed="64"/>
      </patternFill>
    </fill>
    <fill>
      <patternFill patternType="solid">
        <fgColor theme="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medium">
        <color theme="6"/>
      </left>
      <right/>
      <top style="medium">
        <color theme="6"/>
      </top>
      <bottom style="thin">
        <color theme="6"/>
      </bottom>
      <diagonal/>
    </border>
    <border>
      <left/>
      <right/>
      <top style="medium">
        <color theme="6"/>
      </top>
      <bottom style="thin">
        <color theme="6"/>
      </bottom>
      <diagonal/>
    </border>
    <border>
      <left/>
      <right style="medium">
        <color theme="6"/>
      </right>
      <top style="medium">
        <color theme="6"/>
      </top>
      <bottom style="thin">
        <color theme="6"/>
      </bottom>
      <diagonal/>
    </border>
    <border>
      <left style="medium">
        <color theme="6"/>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right style="medium">
        <color theme="6"/>
      </right>
      <top style="thin">
        <color theme="6"/>
      </top>
      <bottom style="thin">
        <color theme="6"/>
      </bottom>
      <diagonal/>
    </border>
    <border>
      <left style="medium">
        <color theme="6"/>
      </left>
      <right style="thin">
        <color theme="6"/>
      </right>
      <top style="thin">
        <color theme="6"/>
      </top>
      <bottom/>
      <diagonal/>
    </border>
    <border>
      <left style="thin">
        <color theme="6"/>
      </left>
      <right style="thin">
        <color theme="6"/>
      </right>
      <top style="thin">
        <color theme="6"/>
      </top>
      <bottom/>
      <diagonal/>
    </border>
    <border>
      <left/>
      <right style="medium">
        <color theme="6"/>
      </right>
      <top style="thin">
        <color theme="6"/>
      </top>
      <bottom/>
      <diagonal/>
    </border>
    <border>
      <left style="medium">
        <color theme="6"/>
      </left>
      <right style="thin">
        <color theme="6"/>
      </right>
      <top/>
      <bottom style="thin">
        <color theme="6"/>
      </bottom>
      <diagonal/>
    </border>
    <border>
      <left style="thin">
        <color theme="6"/>
      </left>
      <right style="thin">
        <color theme="6"/>
      </right>
      <top/>
      <bottom style="thin">
        <color theme="6"/>
      </bottom>
      <diagonal/>
    </border>
    <border>
      <left/>
      <right style="medium">
        <color theme="6"/>
      </right>
      <top/>
      <bottom style="thin">
        <color theme="6"/>
      </bottom>
      <diagonal/>
    </border>
    <border>
      <left style="thin">
        <color theme="6"/>
      </left>
      <right style="medium">
        <color theme="6"/>
      </right>
      <top/>
      <bottom style="thin">
        <color theme="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thin">
        <color theme="6"/>
      </left>
      <right style="medium">
        <color theme="6"/>
      </right>
      <top style="medium">
        <color theme="6"/>
      </top>
      <bottom style="thin">
        <color theme="6"/>
      </bottom>
      <diagonal/>
    </border>
    <border>
      <left style="thin">
        <color theme="6"/>
      </left>
      <right/>
      <top style="thin">
        <color theme="6"/>
      </top>
      <bottom style="medium">
        <color theme="6"/>
      </bottom>
      <diagonal/>
    </border>
    <border>
      <left/>
      <right/>
      <top style="thin">
        <color theme="6"/>
      </top>
      <bottom style="medium">
        <color theme="6"/>
      </bottom>
      <diagonal/>
    </border>
    <border>
      <left/>
      <right style="thin">
        <color indexed="64"/>
      </right>
      <top/>
      <bottom style="hair">
        <color indexed="64"/>
      </bottom>
      <diagonal/>
    </border>
  </borders>
  <cellStyleXfs count="9">
    <xf numFmtId="0" fontId="0" fillId="0" borderId="0"/>
    <xf numFmtId="0" fontId="3" fillId="0" borderId="0">
      <alignment vertical="center"/>
      <protection locked="0"/>
    </xf>
    <xf numFmtId="0" fontId="2" fillId="0" borderId="0"/>
    <xf numFmtId="0" fontId="3" fillId="0" borderId="0"/>
    <xf numFmtId="0" fontId="4" fillId="0" borderId="0"/>
    <xf numFmtId="165" fontId="1" fillId="0" borderId="0" applyFont="0" applyFill="0" applyBorder="0" applyAlignment="0" applyProtection="0"/>
    <xf numFmtId="0" fontId="4" fillId="0" borderId="0"/>
    <xf numFmtId="9" fontId="29" fillId="0" borderId="0" applyFont="0" applyFill="0" applyBorder="0" applyAlignment="0" applyProtection="0"/>
    <xf numFmtId="0" fontId="33" fillId="0" borderId="0"/>
  </cellStyleXfs>
  <cellXfs count="591">
    <xf numFmtId="0" fontId="0" fillId="0" borderId="0" xfId="0"/>
    <xf numFmtId="0" fontId="5" fillId="0" borderId="8" xfId="2" applyFont="1" applyFill="1" applyBorder="1" applyAlignment="1">
      <alignment horizontal="left" vertical="center" wrapText="1"/>
    </xf>
    <xf numFmtId="0" fontId="7" fillId="0" borderId="1" xfId="1" applyFont="1" applyBorder="1" applyAlignment="1" applyProtection="1">
      <alignment vertical="center"/>
    </xf>
    <xf numFmtId="0" fontId="8" fillId="0" borderId="2" xfId="2" applyFont="1" applyFill="1" applyBorder="1" applyAlignment="1">
      <alignment vertical="center"/>
    </xf>
    <xf numFmtId="0" fontId="9" fillId="0" borderId="0" xfId="2" applyFont="1" applyBorder="1" applyAlignment="1">
      <alignment vertical="center"/>
    </xf>
    <xf numFmtId="0" fontId="9" fillId="0" borderId="0" xfId="2" applyFont="1" applyAlignment="1">
      <alignment vertical="center"/>
    </xf>
    <xf numFmtId="0" fontId="11" fillId="0" borderId="0" xfId="2" applyFont="1" applyAlignment="1">
      <alignment vertical="center"/>
    </xf>
    <xf numFmtId="0" fontId="12" fillId="5" borderId="9" xfId="4" applyFont="1" applyFill="1" applyBorder="1" applyAlignment="1">
      <alignment vertical="center" wrapText="1"/>
    </xf>
    <xf numFmtId="0" fontId="5" fillId="5" borderId="11" xfId="4" applyFont="1" applyFill="1" applyBorder="1" applyAlignment="1">
      <alignment vertical="center" wrapText="1"/>
    </xf>
    <xf numFmtId="3" fontId="6" fillId="5" borderId="9" xfId="2" applyNumberFormat="1" applyFont="1" applyFill="1" applyBorder="1" applyAlignment="1">
      <alignment horizontal="center" vertical="center"/>
    </xf>
    <xf numFmtId="0" fontId="9" fillId="5" borderId="0" xfId="2" applyFont="1" applyFill="1" applyAlignment="1">
      <alignment vertical="center"/>
    </xf>
    <xf numFmtId="0" fontId="5" fillId="5" borderId="9" xfId="4" applyFont="1" applyFill="1" applyBorder="1" applyAlignment="1">
      <alignment horizontal="left" vertical="center"/>
    </xf>
    <xf numFmtId="0" fontId="5" fillId="5" borderId="11" xfId="4" applyFont="1" applyFill="1" applyBorder="1" applyAlignment="1">
      <alignment vertical="center"/>
    </xf>
    <xf numFmtId="0" fontId="5" fillId="5" borderId="15" xfId="4" applyFont="1" applyFill="1" applyBorder="1" applyAlignment="1">
      <alignment vertical="center" wrapText="1"/>
    </xf>
    <xf numFmtId="3" fontId="10" fillId="5" borderId="9" xfId="2" applyNumberFormat="1" applyFont="1" applyFill="1" applyBorder="1" applyAlignment="1">
      <alignment horizontal="center" vertical="center"/>
    </xf>
    <xf numFmtId="0" fontId="5" fillId="5" borderId="15" xfId="2" applyFont="1" applyFill="1" applyBorder="1" applyAlignment="1">
      <alignment vertical="center" wrapText="1"/>
    </xf>
    <xf numFmtId="0" fontId="5" fillId="5" borderId="20" xfId="4" applyFont="1" applyFill="1" applyBorder="1" applyAlignment="1">
      <alignment vertical="center" wrapText="1"/>
    </xf>
    <xf numFmtId="0" fontId="5" fillId="5" borderId="15" xfId="3" applyFont="1" applyFill="1" applyBorder="1" applyAlignment="1">
      <alignment vertical="center" wrapText="1"/>
    </xf>
    <xf numFmtId="3" fontId="10" fillId="5" borderId="12" xfId="4" applyNumberFormat="1" applyFont="1" applyFill="1" applyBorder="1" applyAlignment="1">
      <alignment horizontal="center" vertical="center" wrapText="1"/>
    </xf>
    <xf numFmtId="0" fontId="5" fillId="5" borderId="11" xfId="3" applyFont="1" applyFill="1" applyBorder="1" applyAlignment="1">
      <alignment vertical="center" wrapText="1"/>
    </xf>
    <xf numFmtId="0" fontId="12" fillId="5" borderId="12" xfId="4" applyFont="1" applyFill="1" applyBorder="1" applyAlignment="1">
      <alignment vertical="center" wrapText="1"/>
    </xf>
    <xf numFmtId="0" fontId="9" fillId="0" borderId="0" xfId="2" applyFont="1" applyFill="1" applyAlignment="1">
      <alignment vertical="center"/>
    </xf>
    <xf numFmtId="0" fontId="5" fillId="5" borderId="9" xfId="2" applyFont="1" applyFill="1" applyBorder="1" applyAlignment="1">
      <alignment vertical="center" wrapText="1"/>
    </xf>
    <xf numFmtId="3" fontId="10" fillId="5" borderId="9" xfId="4" applyNumberFormat="1" applyFont="1" applyFill="1" applyBorder="1" applyAlignment="1">
      <alignment horizontal="center" vertical="center" wrapText="1"/>
    </xf>
    <xf numFmtId="0" fontId="5" fillId="5" borderId="12" xfId="2" applyFont="1" applyFill="1" applyBorder="1" applyAlignment="1">
      <alignment horizontal="left" vertical="center" wrapText="1"/>
    </xf>
    <xf numFmtId="0" fontId="12" fillId="5" borderId="11" xfId="4" applyFont="1" applyFill="1" applyBorder="1" applyAlignment="1">
      <alignment vertical="center" wrapText="1"/>
    </xf>
    <xf numFmtId="3" fontId="6" fillId="5" borderId="18" xfId="2" applyNumberFormat="1" applyFont="1" applyFill="1" applyBorder="1" applyAlignment="1">
      <alignment horizontal="center" vertical="center"/>
    </xf>
    <xf numFmtId="0" fontId="9" fillId="0" borderId="0" xfId="2" applyFont="1" applyAlignment="1">
      <alignment vertical="center" wrapText="1"/>
    </xf>
    <xf numFmtId="3" fontId="5" fillId="5" borderId="14" xfId="2" applyNumberFormat="1" applyFont="1" applyFill="1" applyBorder="1" applyAlignment="1">
      <alignment vertical="center" wrapText="1"/>
    </xf>
    <xf numFmtId="3" fontId="5" fillId="5" borderId="16" xfId="2" applyNumberFormat="1" applyFont="1" applyFill="1" applyBorder="1" applyAlignment="1">
      <alignment vertical="center" wrapText="1"/>
    </xf>
    <xf numFmtId="3" fontId="13" fillId="6" borderId="3" xfId="2" applyNumberFormat="1" applyFont="1" applyFill="1" applyBorder="1" applyAlignment="1">
      <alignment horizontal="center" vertical="center"/>
    </xf>
    <xf numFmtId="3" fontId="14" fillId="6" borderId="3" xfId="4" applyNumberFormat="1" applyFont="1" applyFill="1" applyBorder="1" applyAlignment="1">
      <alignment horizontal="center" vertical="center" wrapText="1"/>
    </xf>
    <xf numFmtId="0" fontId="10" fillId="5" borderId="9" xfId="4" applyFont="1" applyFill="1" applyBorder="1" applyAlignment="1">
      <alignment horizontal="center" vertical="center" wrapText="1"/>
    </xf>
    <xf numFmtId="0" fontId="17" fillId="0" borderId="2" xfId="2" applyFont="1" applyFill="1" applyBorder="1" applyAlignment="1">
      <alignment horizontal="center" vertical="center"/>
    </xf>
    <xf numFmtId="0" fontId="6" fillId="5" borderId="13" xfId="4" applyFont="1" applyFill="1" applyBorder="1" applyAlignment="1">
      <alignment horizontal="center" vertical="center" wrapText="1"/>
    </xf>
    <xf numFmtId="0" fontId="6" fillId="5" borderId="11" xfId="4" applyFont="1" applyFill="1" applyBorder="1" applyAlignment="1">
      <alignment horizontal="center" vertical="center" wrapText="1"/>
    </xf>
    <xf numFmtId="0" fontId="6" fillId="5" borderId="15" xfId="2" applyFont="1" applyFill="1" applyBorder="1" applyAlignment="1">
      <alignment horizontal="center" vertical="center" wrapText="1"/>
    </xf>
    <xf numFmtId="0" fontId="6" fillId="5" borderId="15" xfId="3" applyFont="1" applyFill="1" applyBorder="1" applyAlignment="1">
      <alignment horizontal="center" vertical="center" wrapText="1"/>
    </xf>
    <xf numFmtId="0" fontId="6" fillId="5" borderId="12" xfId="2" applyFont="1" applyFill="1" applyBorder="1" applyAlignment="1">
      <alignment horizontal="center" vertical="center" wrapText="1"/>
    </xf>
    <xf numFmtId="0" fontId="6" fillId="5" borderId="11" xfId="3" applyFont="1" applyFill="1" applyBorder="1" applyAlignment="1">
      <alignment horizontal="center" vertical="center" wrapText="1"/>
    </xf>
    <xf numFmtId="0" fontId="6" fillId="5" borderId="19" xfId="2" applyFont="1" applyFill="1" applyBorder="1" applyAlignment="1">
      <alignment horizontal="center" vertical="center" wrapText="1"/>
    </xf>
    <xf numFmtId="0" fontId="20" fillId="0" borderId="0" xfId="2" applyFont="1" applyFill="1" applyAlignment="1">
      <alignment horizontal="center" vertical="center"/>
    </xf>
    <xf numFmtId="0" fontId="15" fillId="0" borderId="11" xfId="4" applyFont="1" applyFill="1" applyBorder="1" applyAlignment="1">
      <alignment horizontal="left" vertical="center" wrapText="1" indent="2"/>
    </xf>
    <xf numFmtId="0" fontId="21" fillId="5" borderId="11" xfId="4" applyFont="1" applyFill="1" applyBorder="1" applyAlignment="1">
      <alignment horizontal="left" vertical="center" wrapText="1" indent="2"/>
    </xf>
    <xf numFmtId="0" fontId="15" fillId="5" borderId="13" xfId="4" applyFont="1" applyFill="1" applyBorder="1" applyAlignment="1">
      <alignment vertical="center" wrapText="1"/>
    </xf>
    <xf numFmtId="0" fontId="15" fillId="5" borderId="11" xfId="4" applyFont="1" applyFill="1" applyBorder="1" applyAlignment="1">
      <alignment vertical="center" wrapText="1"/>
    </xf>
    <xf numFmtId="0" fontId="21" fillId="0" borderId="9" xfId="4" applyFont="1" applyFill="1" applyBorder="1" applyAlignment="1">
      <alignment horizontal="left" vertical="center" wrapText="1" indent="2"/>
    </xf>
    <xf numFmtId="0" fontId="15" fillId="0" borderId="11" xfId="4" applyFont="1" applyFill="1" applyBorder="1" applyAlignment="1">
      <alignment vertical="center" wrapText="1"/>
    </xf>
    <xf numFmtId="0" fontId="15" fillId="5" borderId="15" xfId="4" applyFont="1" applyFill="1" applyBorder="1" applyAlignment="1">
      <alignment vertical="center" wrapText="1"/>
    </xf>
    <xf numFmtId="0" fontId="5" fillId="5" borderId="13" xfId="2" applyFont="1" applyFill="1" applyBorder="1" applyAlignment="1">
      <alignment horizontal="left" vertical="center" wrapText="1"/>
    </xf>
    <xf numFmtId="0" fontId="15" fillId="0" borderId="9" xfId="4" applyFont="1" applyFill="1" applyBorder="1" applyAlignment="1">
      <alignment horizontal="left" vertical="center"/>
    </xf>
    <xf numFmtId="0" fontId="5" fillId="0" borderId="13" xfId="4" applyFont="1" applyFill="1" applyBorder="1" applyAlignment="1">
      <alignment horizontal="left" vertical="center"/>
    </xf>
    <xf numFmtId="3" fontId="6" fillId="0" borderId="9" xfId="2" applyNumberFormat="1" applyFont="1" applyFill="1" applyBorder="1" applyAlignment="1">
      <alignment horizontal="center" vertical="center"/>
    </xf>
    <xf numFmtId="0" fontId="5" fillId="0" borderId="9" xfId="4" applyFont="1" applyFill="1" applyBorder="1" applyAlignment="1">
      <alignment horizontal="left" vertical="center"/>
    </xf>
    <xf numFmtId="0" fontId="5" fillId="0" borderId="11" xfId="4" applyFont="1" applyFill="1" applyBorder="1" applyAlignment="1">
      <alignment vertical="center"/>
    </xf>
    <xf numFmtId="1" fontId="20" fillId="0" borderId="0" xfId="2" applyNumberFormat="1" applyFont="1" applyFill="1" applyAlignment="1">
      <alignment horizontal="center" vertical="center"/>
    </xf>
    <xf numFmtId="0" fontId="21" fillId="0" borderId="11" xfId="4" applyFont="1" applyFill="1" applyBorder="1" applyAlignment="1">
      <alignment horizontal="left" vertical="center" wrapText="1" indent="2"/>
    </xf>
    <xf numFmtId="0" fontId="15" fillId="5" borderId="11" xfId="4" applyFont="1" applyFill="1" applyBorder="1" applyAlignment="1">
      <alignment horizontal="left" vertical="center" wrapText="1" indent="2"/>
    </xf>
    <xf numFmtId="0" fontId="15" fillId="0" borderId="11" xfId="3" applyFont="1" applyFill="1" applyBorder="1" applyAlignment="1">
      <alignment horizontal="left" vertical="center" wrapText="1" indent="2"/>
    </xf>
    <xf numFmtId="0" fontId="15" fillId="0" borderId="11" xfId="3" applyFont="1" applyFill="1" applyBorder="1" applyAlignment="1">
      <alignment vertical="center" wrapText="1"/>
    </xf>
    <xf numFmtId="0" fontId="5" fillId="5" borderId="20" xfId="2" applyFont="1" applyFill="1" applyBorder="1" applyAlignment="1">
      <alignment horizontal="left" vertical="center" wrapText="1"/>
    </xf>
    <xf numFmtId="3" fontId="6" fillId="0" borderId="19" xfId="2" applyNumberFormat="1" applyFont="1" applyFill="1" applyBorder="1" applyAlignment="1">
      <alignment horizontal="center" vertical="center"/>
    </xf>
    <xf numFmtId="0" fontId="10" fillId="5" borderId="9" xfId="4" applyFont="1" applyFill="1" applyBorder="1" applyAlignment="1">
      <alignment vertical="center" wrapText="1"/>
    </xf>
    <xf numFmtId="3" fontId="16" fillId="5" borderId="14" xfId="2" applyNumberFormat="1" applyFont="1" applyFill="1" applyBorder="1" applyAlignment="1">
      <alignment vertical="center" wrapText="1"/>
    </xf>
    <xf numFmtId="3" fontId="5" fillId="5" borderId="10" xfId="2" applyNumberFormat="1" applyFont="1" applyFill="1" applyBorder="1" applyAlignment="1">
      <alignment vertical="center" wrapText="1"/>
    </xf>
    <xf numFmtId="0" fontId="5" fillId="5" borderId="9" xfId="2" applyFont="1" applyFill="1" applyBorder="1" applyAlignment="1">
      <alignment vertical="center"/>
    </xf>
    <xf numFmtId="0" fontId="5" fillId="5" borderId="12" xfId="4" applyFont="1" applyFill="1" applyBorder="1" applyAlignment="1">
      <alignment vertical="center" wrapText="1"/>
    </xf>
    <xf numFmtId="0" fontId="5" fillId="5" borderId="11" xfId="2" applyFont="1" applyFill="1" applyBorder="1" applyAlignment="1">
      <alignment horizontal="left" vertical="center" wrapText="1"/>
    </xf>
    <xf numFmtId="3" fontId="5" fillId="5" borderId="18" xfId="2" applyNumberFormat="1" applyFont="1" applyFill="1" applyBorder="1" applyAlignment="1">
      <alignment vertical="center" wrapText="1"/>
    </xf>
    <xf numFmtId="3" fontId="19" fillId="6" borderId="3" xfId="2" applyNumberFormat="1" applyFont="1" applyFill="1" applyBorder="1" applyAlignment="1">
      <alignment vertical="center" wrapText="1"/>
    </xf>
    <xf numFmtId="3" fontId="6" fillId="5" borderId="7" xfId="2" applyNumberFormat="1" applyFont="1" applyFill="1" applyBorder="1" applyAlignment="1">
      <alignment horizontal="center" vertical="center"/>
    </xf>
    <xf numFmtId="3" fontId="10" fillId="0" borderId="9" xfId="2" applyNumberFormat="1" applyFont="1" applyFill="1" applyBorder="1" applyAlignment="1">
      <alignment horizontal="center" vertical="center"/>
    </xf>
    <xf numFmtId="3" fontId="10" fillId="0" borderId="19" xfId="2" applyNumberFormat="1" applyFont="1" applyFill="1" applyBorder="1" applyAlignment="1">
      <alignment horizontal="center" vertical="center"/>
    </xf>
    <xf numFmtId="0" fontId="6" fillId="0" borderId="0" xfId="0" applyFont="1" applyAlignment="1">
      <alignment horizontal="center"/>
    </xf>
    <xf numFmtId="3" fontId="10" fillId="0" borderId="0" xfId="2" applyNumberFormat="1" applyFont="1" applyFill="1" applyAlignment="1" applyProtection="1">
      <alignment horizontal="center" vertical="center"/>
      <protection locked="0"/>
    </xf>
    <xf numFmtId="3" fontId="10" fillId="0" borderId="0" xfId="6" applyNumberFormat="1" applyFont="1" applyFill="1" applyAlignment="1">
      <alignment horizontal="center" vertical="center" wrapText="1"/>
    </xf>
    <xf numFmtId="3" fontId="10" fillId="0" borderId="0" xfId="2" applyNumberFormat="1" applyFont="1" applyFill="1" applyAlignment="1">
      <alignment horizontal="center" vertical="center"/>
    </xf>
    <xf numFmtId="3" fontId="10" fillId="0" borderId="9" xfId="2" quotePrefix="1" applyNumberFormat="1" applyFont="1" applyFill="1" applyBorder="1" applyAlignment="1">
      <alignment horizontal="center" vertical="center"/>
    </xf>
    <xf numFmtId="3" fontId="23" fillId="0" borderId="11" xfId="2" applyNumberFormat="1" applyFont="1" applyFill="1" applyBorder="1" applyAlignment="1">
      <alignment horizontal="center" vertical="center"/>
    </xf>
    <xf numFmtId="3" fontId="6" fillId="0" borderId="0" xfId="2" applyNumberFormat="1" applyFont="1" applyFill="1" applyAlignment="1">
      <alignment horizontal="center" vertical="center"/>
    </xf>
    <xf numFmtId="3" fontId="10" fillId="0" borderId="9" xfId="4" applyNumberFormat="1" applyFont="1" applyFill="1" applyBorder="1" applyAlignment="1">
      <alignment horizontal="center" vertical="center" wrapText="1"/>
    </xf>
    <xf numFmtId="3" fontId="23" fillId="5" borderId="9" xfId="2" applyNumberFormat="1" applyFont="1" applyFill="1" applyBorder="1" applyAlignment="1">
      <alignment horizontal="center" vertical="center"/>
    </xf>
    <xf numFmtId="3" fontId="10" fillId="0" borderId="0" xfId="4" applyNumberFormat="1" applyFont="1" applyFill="1" applyAlignment="1">
      <alignment horizontal="center" vertical="center" wrapText="1"/>
    </xf>
    <xf numFmtId="1" fontId="17" fillId="0" borderId="0" xfId="2" applyNumberFormat="1" applyFont="1" applyFill="1" applyAlignment="1">
      <alignment horizontal="center" vertical="center"/>
    </xf>
    <xf numFmtId="3" fontId="10" fillId="0" borderId="11" xfId="2" applyNumberFormat="1" applyFont="1" applyFill="1" applyBorder="1" applyAlignment="1">
      <alignment horizontal="center" vertical="center"/>
    </xf>
    <xf numFmtId="3" fontId="5" fillId="5" borderId="18" xfId="2" applyNumberFormat="1" applyFont="1" applyFill="1" applyBorder="1" applyAlignment="1">
      <alignment horizontal="left" vertical="center"/>
    </xf>
    <xf numFmtId="3" fontId="5" fillId="0" borderId="16" xfId="2" applyNumberFormat="1" applyFont="1" applyFill="1" applyBorder="1" applyAlignment="1">
      <alignment vertical="center" wrapText="1"/>
    </xf>
    <xf numFmtId="3" fontId="10" fillId="0" borderId="0" xfId="2" applyNumberFormat="1" applyFont="1" applyFill="1" applyBorder="1" applyAlignment="1" applyProtection="1">
      <alignment horizontal="center" vertical="center"/>
      <protection locked="0"/>
    </xf>
    <xf numFmtId="0" fontId="5" fillId="5" borderId="20" xfId="3" applyFont="1" applyFill="1" applyBorder="1" applyAlignment="1">
      <alignment vertical="center" wrapText="1"/>
    </xf>
    <xf numFmtId="0" fontId="6" fillId="5" borderId="20" xfId="3" applyFont="1" applyFill="1" applyBorder="1" applyAlignment="1">
      <alignment horizontal="center" vertical="center" wrapText="1"/>
    </xf>
    <xf numFmtId="3" fontId="6" fillId="5" borderId="19" xfId="2" applyNumberFormat="1" applyFont="1" applyFill="1" applyBorder="1" applyAlignment="1">
      <alignment horizontal="center" vertical="center"/>
    </xf>
    <xf numFmtId="0" fontId="5" fillId="0" borderId="15" xfId="2" applyFont="1" applyBorder="1" applyAlignment="1">
      <alignment horizontal="left" vertical="center" wrapText="1"/>
    </xf>
    <xf numFmtId="0" fontId="17" fillId="0" borderId="0" xfId="2" applyFont="1" applyFill="1" applyBorder="1" applyAlignment="1">
      <alignment vertical="center"/>
    </xf>
    <xf numFmtId="0" fontId="20" fillId="0" borderId="0" xfId="2" applyFont="1" applyAlignment="1">
      <alignment horizontal="center" vertical="center"/>
    </xf>
    <xf numFmtId="3" fontId="6" fillId="6" borderId="3" xfId="2" applyNumberFormat="1" applyFont="1" applyFill="1" applyBorder="1" applyAlignment="1">
      <alignment horizontal="center" vertical="center"/>
    </xf>
    <xf numFmtId="1" fontId="20" fillId="0" borderId="0" xfId="2" applyNumberFormat="1" applyFont="1" applyFill="1" applyAlignment="1">
      <alignment vertical="center"/>
    </xf>
    <xf numFmtId="3" fontId="6" fillId="5" borderId="16" xfId="2" applyNumberFormat="1" applyFont="1" applyFill="1" applyBorder="1" applyAlignment="1">
      <alignment horizontal="center" vertical="center"/>
    </xf>
    <xf numFmtId="3" fontId="6" fillId="5" borderId="14" xfId="2" applyNumberFormat="1" applyFont="1" applyFill="1" applyBorder="1" applyAlignment="1">
      <alignment horizontal="left" vertical="center"/>
    </xf>
    <xf numFmtId="3" fontId="6" fillId="5" borderId="14" xfId="2" applyNumberFormat="1" applyFont="1" applyFill="1" applyBorder="1" applyAlignment="1">
      <alignment horizontal="left" vertical="center" wrapText="1"/>
    </xf>
    <xf numFmtId="0" fontId="10" fillId="5" borderId="14" xfId="4" applyFont="1" applyFill="1" applyBorder="1" applyAlignment="1">
      <alignment horizontal="left" vertical="center" wrapText="1"/>
    </xf>
    <xf numFmtId="0" fontId="10" fillId="5" borderId="9" xfId="4" applyFont="1" applyFill="1" applyBorder="1" applyAlignment="1">
      <alignment horizontal="left" vertical="center" wrapText="1"/>
    </xf>
    <xf numFmtId="3" fontId="5" fillId="5" borderId="14" xfId="2" applyNumberFormat="1" applyFont="1" applyFill="1" applyBorder="1" applyAlignment="1">
      <alignment horizontal="left" vertical="center" wrapText="1"/>
    </xf>
    <xf numFmtId="3" fontId="6" fillId="5" borderId="14" xfId="2" applyNumberFormat="1" applyFont="1" applyFill="1" applyBorder="1" applyAlignment="1">
      <alignment horizontal="left" vertical="top" wrapText="1"/>
    </xf>
    <xf numFmtId="0" fontId="6" fillId="5" borderId="14" xfId="2" applyFont="1" applyFill="1" applyBorder="1" applyAlignment="1">
      <alignment horizontal="left" vertical="center" wrapText="1"/>
    </xf>
    <xf numFmtId="0" fontId="6" fillId="5" borderId="11" xfId="4" applyFont="1" applyFill="1" applyBorder="1" applyAlignment="1">
      <alignment horizontal="center" vertical="center"/>
    </xf>
    <xf numFmtId="0" fontId="6" fillId="0" borderId="14" xfId="2" applyFont="1" applyFill="1" applyBorder="1" applyAlignment="1">
      <alignment horizontal="left" vertical="center" wrapText="1"/>
    </xf>
    <xf numFmtId="0" fontId="5" fillId="0" borderId="18" xfId="2" applyFont="1" applyFill="1" applyBorder="1" applyAlignment="1">
      <alignment vertical="center" wrapText="1"/>
    </xf>
    <xf numFmtId="0" fontId="5" fillId="0" borderId="0" xfId="0" applyFont="1"/>
    <xf numFmtId="0" fontId="6" fillId="0" borderId="0" xfId="0" applyFont="1"/>
    <xf numFmtId="0" fontId="5" fillId="0" borderId="0" xfId="0" applyFont="1" applyAlignment="1">
      <alignment wrapText="1"/>
    </xf>
    <xf numFmtId="0" fontId="6" fillId="0" borderId="0" xfId="3" applyFont="1" applyAlignment="1">
      <alignment horizontal="center" vertical="center" wrapText="1"/>
    </xf>
    <xf numFmtId="0" fontId="12" fillId="0" borderId="0" xfId="3" applyFont="1" applyFill="1" applyBorder="1" applyAlignment="1">
      <alignment vertical="center" wrapText="1"/>
    </xf>
    <xf numFmtId="0" fontId="10" fillId="0" borderId="0" xfId="3" applyFont="1" applyFill="1" applyBorder="1" applyAlignment="1">
      <alignment horizontal="center" vertical="center" wrapText="1"/>
    </xf>
    <xf numFmtId="0" fontId="5" fillId="0" borderId="8" xfId="2" applyFont="1" applyBorder="1" applyAlignment="1">
      <alignment horizontal="left" vertical="center" wrapText="1"/>
    </xf>
    <xf numFmtId="3" fontId="6" fillId="0" borderId="18" xfId="2" applyNumberFormat="1" applyFont="1" applyBorder="1" applyAlignment="1">
      <alignment horizontal="center" vertical="center"/>
    </xf>
    <xf numFmtId="0" fontId="15" fillId="0" borderId="11" xfId="4" applyFont="1" applyBorder="1" applyAlignment="1">
      <alignment horizontal="left" vertical="center" wrapText="1" indent="1"/>
    </xf>
    <xf numFmtId="0" fontId="15" fillId="0" borderId="11" xfId="4" applyFont="1" applyBorder="1" applyAlignment="1">
      <alignment vertical="center" wrapText="1"/>
    </xf>
    <xf numFmtId="0" fontId="5" fillId="0" borderId="20" xfId="4" applyFont="1" applyFill="1" applyBorder="1" applyAlignment="1">
      <alignment vertical="center" wrapText="1"/>
    </xf>
    <xf numFmtId="0" fontId="11" fillId="0" borderId="0" xfId="2" applyFont="1" applyFill="1" applyAlignment="1">
      <alignment vertical="center"/>
    </xf>
    <xf numFmtId="0" fontId="6" fillId="0" borderId="0" xfId="2" applyFont="1" applyBorder="1" applyAlignment="1">
      <alignment horizontal="center" vertical="center" wrapText="1"/>
    </xf>
    <xf numFmtId="0" fontId="5" fillId="0" borderId="0" xfId="2" applyFont="1" applyFill="1" applyBorder="1" applyAlignment="1">
      <alignment vertical="center" wrapText="1"/>
    </xf>
    <xf numFmtId="0" fontId="6" fillId="0" borderId="0" xfId="2" applyFont="1" applyFill="1" applyBorder="1" applyAlignment="1">
      <alignment horizontal="center" vertical="center" wrapText="1"/>
    </xf>
    <xf numFmtId="0" fontId="5" fillId="0" borderId="8" xfId="4" applyFont="1" applyFill="1" applyBorder="1" applyAlignment="1">
      <alignment vertical="center" wrapText="1"/>
    </xf>
    <xf numFmtId="0" fontId="6" fillId="0" borderId="21" xfId="4" applyFont="1" applyFill="1" applyBorder="1" applyAlignment="1">
      <alignment horizontal="center" vertical="center" wrapText="1"/>
    </xf>
    <xf numFmtId="0" fontId="6" fillId="0" borderId="15"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21" fillId="0" borderId="11" xfId="3" applyFont="1" applyFill="1" applyBorder="1" applyAlignment="1">
      <alignment horizontal="left" vertical="center" wrapText="1" indent="2"/>
    </xf>
    <xf numFmtId="0" fontId="15" fillId="0" borderId="9" xfId="2" applyFont="1" applyFill="1" applyBorder="1" applyAlignment="1">
      <alignment vertical="center" wrapText="1"/>
    </xf>
    <xf numFmtId="0" fontId="25" fillId="0" borderId="14" xfId="2" applyFont="1" applyFill="1" applyBorder="1" applyAlignment="1">
      <alignment horizontal="center" vertical="center" wrapText="1"/>
    </xf>
    <xf numFmtId="0" fontId="6" fillId="0" borderId="11"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2" fillId="0" borderId="9" xfId="4" applyFont="1" applyFill="1" applyBorder="1" applyAlignment="1">
      <alignment vertical="center" wrapText="1"/>
    </xf>
    <xf numFmtId="0" fontId="10" fillId="0" borderId="9" xfId="4" applyFont="1" applyFill="1" applyBorder="1" applyAlignment="1">
      <alignment horizontal="center" vertical="center" wrapText="1"/>
    </xf>
    <xf numFmtId="0" fontId="12" fillId="0" borderId="11" xfId="4" applyFont="1" applyFill="1" applyBorder="1" applyAlignment="1">
      <alignment vertical="center" wrapText="1"/>
    </xf>
    <xf numFmtId="0" fontId="19" fillId="0" borderId="12" xfId="0" applyFont="1" applyFill="1" applyBorder="1"/>
    <xf numFmtId="0" fontId="13" fillId="0" borderId="12" xfId="0" applyFont="1" applyFill="1" applyBorder="1" applyAlignment="1">
      <alignment horizontal="center"/>
    </xf>
    <xf numFmtId="0" fontId="5" fillId="0" borderId="14" xfId="4" applyFont="1" applyFill="1" applyBorder="1" applyAlignment="1">
      <alignment vertical="center" wrapText="1"/>
    </xf>
    <xf numFmtId="0" fontId="6" fillId="0" borderId="14"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6" fillId="0" borderId="0" xfId="3" applyFont="1" applyBorder="1" applyAlignment="1">
      <alignment horizontal="center" vertical="center" wrapText="1"/>
    </xf>
    <xf numFmtId="0" fontId="6" fillId="5" borderId="7" xfId="2" applyFont="1" applyFill="1" applyBorder="1" applyAlignment="1">
      <alignment horizontal="center" vertical="center" wrapText="1"/>
    </xf>
    <xf numFmtId="0" fontId="15" fillId="5" borderId="11" xfId="2" applyFont="1" applyFill="1" applyBorder="1" applyAlignment="1">
      <alignment horizontal="left" vertical="center" wrapText="1" indent="2"/>
    </xf>
    <xf numFmtId="0" fontId="15" fillId="5" borderId="9" xfId="2" applyFont="1" applyFill="1" applyBorder="1" applyAlignment="1">
      <alignment vertical="center" wrapText="1"/>
    </xf>
    <xf numFmtId="0" fontId="6" fillId="0" borderId="12" xfId="2" applyFont="1" applyFill="1" applyBorder="1" applyAlignment="1">
      <alignment horizontal="center" vertical="center" wrapText="1"/>
    </xf>
    <xf numFmtId="0" fontId="15" fillId="0" borderId="11" xfId="2" applyFont="1" applyFill="1" applyBorder="1" applyAlignment="1">
      <alignment horizontal="left" vertical="center" wrapText="1" indent="2"/>
    </xf>
    <xf numFmtId="0" fontId="5" fillId="5" borderId="12" xfId="2" applyFont="1" applyFill="1" applyBorder="1" applyAlignment="1">
      <alignment vertical="center" wrapText="1"/>
    </xf>
    <xf numFmtId="0" fontId="5" fillId="0" borderId="11" xfId="4" applyFont="1" applyFill="1" applyBorder="1" applyAlignment="1">
      <alignment vertical="center" wrapText="1"/>
    </xf>
    <xf numFmtId="0" fontId="5" fillId="0" borderId="12" xfId="2" applyFont="1" applyFill="1" applyBorder="1" applyAlignment="1">
      <alignment vertical="center" wrapText="1"/>
    </xf>
    <xf numFmtId="0" fontId="12" fillId="0" borderId="15" xfId="4" applyFont="1" applyFill="1" applyBorder="1" applyAlignment="1">
      <alignment vertical="center" wrapText="1"/>
    </xf>
    <xf numFmtId="0" fontId="12" fillId="0" borderId="20" xfId="4" applyFont="1" applyFill="1" applyBorder="1" applyAlignment="1">
      <alignment vertical="center" wrapText="1"/>
    </xf>
    <xf numFmtId="0" fontId="5" fillId="0" borderId="19" xfId="2" applyFont="1" applyFill="1" applyBorder="1" applyAlignment="1">
      <alignment vertical="center" wrapText="1"/>
    </xf>
    <xf numFmtId="0" fontId="6" fillId="0" borderId="19" xfId="2" applyFont="1" applyFill="1" applyBorder="1" applyAlignment="1">
      <alignment horizontal="center" vertical="center" wrapText="1"/>
    </xf>
    <xf numFmtId="0" fontId="6" fillId="0" borderId="0" xfId="3" applyFont="1" applyFill="1" applyBorder="1" applyAlignment="1">
      <alignment horizontal="center" vertical="center" wrapText="1"/>
    </xf>
    <xf numFmtId="0" fontId="5" fillId="0" borderId="7" xfId="4" applyFont="1" applyFill="1" applyBorder="1" applyAlignment="1">
      <alignment vertical="center" wrapText="1"/>
    </xf>
    <xf numFmtId="0" fontId="6" fillId="0" borderId="7" xfId="4" applyFont="1" applyFill="1" applyBorder="1" applyAlignment="1">
      <alignment horizontal="center" vertical="center" wrapText="1"/>
    </xf>
    <xf numFmtId="0" fontId="15" fillId="5" borderId="11" xfId="3" applyFont="1" applyFill="1" applyBorder="1" applyAlignment="1">
      <alignment horizontal="left" vertical="center" wrapText="1" indent="2"/>
    </xf>
    <xf numFmtId="0" fontId="15" fillId="5" borderId="11" xfId="2" applyFont="1" applyFill="1" applyBorder="1" applyAlignment="1">
      <alignment vertical="center" wrapText="1"/>
    </xf>
    <xf numFmtId="0" fontId="25" fillId="0" borderId="17"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15" fillId="5" borderId="9" xfId="4" applyFont="1" applyFill="1" applyBorder="1" applyAlignment="1">
      <alignment vertical="center" wrapText="1"/>
    </xf>
    <xf numFmtId="0" fontId="25" fillId="0" borderId="10" xfId="4" applyFont="1" applyFill="1" applyBorder="1" applyAlignment="1">
      <alignment horizontal="center" vertical="center" wrapText="1"/>
    </xf>
    <xf numFmtId="0" fontId="5" fillId="0" borderId="11" xfId="4" applyFont="1" applyFill="1" applyBorder="1" applyAlignment="1">
      <alignment horizontal="left" vertical="center" wrapText="1"/>
    </xf>
    <xf numFmtId="0" fontId="5" fillId="0" borderId="9" xfId="2" applyFont="1" applyFill="1" applyBorder="1" applyAlignment="1">
      <alignment vertical="center" wrapText="1"/>
    </xf>
    <xf numFmtId="0" fontId="6" fillId="0" borderId="10"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5" fillId="0" borderId="11" xfId="4" applyFont="1" applyBorder="1" applyAlignment="1">
      <alignment horizontal="left" vertical="center" wrapText="1"/>
    </xf>
    <xf numFmtId="0" fontId="5" fillId="0" borderId="12" xfId="2" applyFont="1" applyBorder="1" applyAlignment="1">
      <alignment vertical="center" wrapText="1"/>
    </xf>
    <xf numFmtId="3" fontId="6" fillId="0" borderId="9" xfId="2" applyNumberFormat="1" applyFont="1" applyBorder="1" applyAlignment="1">
      <alignment horizontal="center" vertical="center"/>
    </xf>
    <xf numFmtId="0" fontId="21" fillId="0" borderId="9" xfId="3" applyFont="1" applyFill="1" applyBorder="1" applyAlignment="1">
      <alignment horizontal="left" vertical="center" wrapText="1" indent="2"/>
    </xf>
    <xf numFmtId="0" fontId="21" fillId="0" borderId="9" xfId="4" applyFont="1" applyFill="1" applyBorder="1" applyAlignment="1">
      <alignment vertical="center" wrapText="1"/>
    </xf>
    <xf numFmtId="0" fontId="23" fillId="0" borderId="10" xfId="4" applyFont="1" applyFill="1" applyBorder="1" applyAlignment="1">
      <alignment horizontal="center" vertical="center" wrapText="1"/>
    </xf>
    <xf numFmtId="0" fontId="23" fillId="0" borderId="14" xfId="4" applyFont="1" applyFill="1" applyBorder="1" applyAlignment="1">
      <alignment horizontal="center" vertical="center" wrapText="1"/>
    </xf>
    <xf numFmtId="0" fontId="5" fillId="0" borderId="0" xfId="2" applyFont="1" applyAlignment="1">
      <alignment horizontal="center" vertical="center"/>
    </xf>
    <xf numFmtId="0" fontId="12" fillId="0" borderId="0" xfId="4" applyFont="1" applyFill="1" applyBorder="1" applyAlignment="1">
      <alignment vertical="center" wrapText="1"/>
    </xf>
    <xf numFmtId="0" fontId="5" fillId="0" borderId="0" xfId="2" applyFont="1" applyFill="1" applyAlignment="1">
      <alignment vertical="center" wrapText="1"/>
    </xf>
    <xf numFmtId="0" fontId="6" fillId="0" borderId="0" xfId="2" applyFont="1" applyFill="1" applyAlignment="1">
      <alignment horizontal="center" vertical="center" wrapText="1"/>
    </xf>
    <xf numFmtId="0" fontId="5" fillId="0" borderId="7" xfId="2" applyFont="1" applyFill="1" applyBorder="1" applyAlignment="1">
      <alignment vertical="center" wrapText="1"/>
    </xf>
    <xf numFmtId="0" fontId="6" fillId="0" borderId="18" xfId="2" applyFont="1" applyFill="1" applyBorder="1" applyAlignment="1">
      <alignment horizontal="center" vertical="center" wrapText="1"/>
    </xf>
    <xf numFmtId="0" fontId="15" fillId="5" borderId="9" xfId="0" applyFont="1" applyFill="1" applyBorder="1" applyAlignment="1">
      <alignment vertical="center" wrapText="1"/>
    </xf>
    <xf numFmtId="0" fontId="15" fillId="0" borderId="9" xfId="4" applyFont="1" applyFill="1" applyBorder="1" applyAlignment="1">
      <alignment vertical="center" wrapText="1"/>
    </xf>
    <xf numFmtId="0" fontId="6" fillId="5" borderId="9" xfId="2" applyFont="1" applyFill="1" applyBorder="1" applyAlignment="1">
      <alignment horizontal="center" vertical="center" wrapText="1"/>
    </xf>
    <xf numFmtId="0" fontId="26" fillId="0" borderId="12" xfId="4" applyFont="1" applyFill="1" applyBorder="1" applyAlignment="1">
      <alignment horizontal="left" vertical="center" wrapText="1" indent="2"/>
    </xf>
    <xf numFmtId="0" fontId="21" fillId="5" borderId="12" xfId="4" applyFont="1" applyFill="1" applyBorder="1" applyAlignment="1">
      <alignment horizontal="left" vertical="center" wrapText="1" indent="2"/>
    </xf>
    <xf numFmtId="0" fontId="21" fillId="5" borderId="12" xfId="4" applyFont="1" applyFill="1" applyBorder="1" applyAlignment="1">
      <alignment vertical="center" wrapText="1"/>
    </xf>
    <xf numFmtId="0" fontId="12" fillId="0" borderId="12" xfId="4" applyFont="1" applyFill="1" applyBorder="1" applyAlignment="1">
      <alignment vertical="center" wrapText="1"/>
    </xf>
    <xf numFmtId="0" fontId="10" fillId="0" borderId="0" xfId="4" applyFont="1" applyFill="1" applyBorder="1" applyAlignment="1">
      <alignment horizontal="center" vertical="center" wrapText="1"/>
    </xf>
    <xf numFmtId="2" fontId="21" fillId="5" borderId="17" xfId="4" applyNumberFormat="1" applyFont="1" applyFill="1" applyBorder="1" applyAlignment="1">
      <alignment horizontal="left" vertical="center" wrapText="1" indent="2"/>
    </xf>
    <xf numFmtId="0" fontId="15" fillId="5" borderId="11" xfId="2" applyFont="1" applyFill="1" applyBorder="1" applyAlignment="1">
      <alignment horizontal="left" vertical="center" indent="2"/>
    </xf>
    <xf numFmtId="0" fontId="5" fillId="5" borderId="11" xfId="2" applyFont="1" applyFill="1" applyBorder="1" applyAlignment="1">
      <alignment vertical="center" wrapText="1"/>
    </xf>
    <xf numFmtId="2" fontId="15" fillId="5" borderId="11" xfId="4" applyNumberFormat="1" applyFont="1" applyFill="1" applyBorder="1" applyAlignment="1">
      <alignment horizontal="left" vertical="center" wrapText="1" indent="2"/>
    </xf>
    <xf numFmtId="2" fontId="12" fillId="5" borderId="11" xfId="4" applyNumberFormat="1" applyFont="1" applyFill="1" applyBorder="1" applyAlignment="1">
      <alignment horizontal="left" vertical="center" wrapText="1"/>
    </xf>
    <xf numFmtId="2" fontId="10" fillId="5" borderId="11" xfId="4" applyNumberFormat="1" applyFont="1" applyFill="1" applyBorder="1" applyAlignment="1">
      <alignment horizontal="center" vertical="center" wrapText="1"/>
    </xf>
    <xf numFmtId="0" fontId="6" fillId="0" borderId="0" xfId="3" applyFont="1" applyFill="1" applyAlignment="1">
      <alignment horizontal="center" vertical="center" wrapText="1"/>
    </xf>
    <xf numFmtId="0" fontId="11" fillId="0" borderId="0" xfId="2" applyFont="1" applyAlignment="1">
      <alignment vertical="center" wrapText="1"/>
    </xf>
    <xf numFmtId="2" fontId="12" fillId="0" borderId="0" xfId="4" applyNumberFormat="1" applyFont="1" applyFill="1" applyAlignment="1">
      <alignment vertical="center" wrapText="1"/>
    </xf>
    <xf numFmtId="2" fontId="10" fillId="0" borderId="0" xfId="4" applyNumberFormat="1" applyFont="1" applyFill="1" applyAlignment="1">
      <alignment horizontal="center" vertical="center" wrapText="1"/>
    </xf>
    <xf numFmtId="0" fontId="19" fillId="0" borderId="0" xfId="2" applyFont="1" applyFill="1" applyAlignment="1">
      <alignment vertical="center"/>
    </xf>
    <xf numFmtId="0" fontId="19" fillId="0" borderId="0" xfId="2" applyFont="1" applyAlignment="1">
      <alignment vertical="center"/>
    </xf>
    <xf numFmtId="3" fontId="6" fillId="5" borderId="10" xfId="2" applyNumberFormat="1" applyFont="1" applyFill="1" applyBorder="1" applyAlignment="1">
      <alignment horizontal="left" vertical="center" wrapText="1"/>
    </xf>
    <xf numFmtId="0" fontId="5" fillId="5" borderId="9" xfId="4" applyFont="1" applyFill="1" applyBorder="1" applyAlignment="1">
      <alignment vertical="center" wrapText="1"/>
    </xf>
    <xf numFmtId="0" fontId="5" fillId="0" borderId="11" xfId="4" applyFont="1" applyBorder="1" applyAlignment="1">
      <alignment vertical="center" wrapText="1"/>
    </xf>
    <xf numFmtId="0" fontId="22" fillId="5" borderId="9" xfId="4" applyFont="1" applyFill="1" applyBorder="1" applyAlignment="1">
      <alignment horizontal="left" vertical="center" wrapText="1"/>
    </xf>
    <xf numFmtId="0" fontId="5" fillId="0" borderId="0" xfId="2" applyFont="1" applyAlignment="1">
      <alignment vertical="center"/>
    </xf>
    <xf numFmtId="0" fontId="15" fillId="0" borderId="9" xfId="4" applyFont="1" applyFill="1" applyBorder="1" applyAlignment="1">
      <alignment horizontal="left" vertical="center" wrapText="1" indent="2"/>
    </xf>
    <xf numFmtId="0" fontId="5" fillId="5" borderId="0" xfId="0" applyFont="1" applyFill="1"/>
    <xf numFmtId="0" fontId="19" fillId="5" borderId="0" xfId="2" applyFont="1" applyFill="1" applyAlignment="1">
      <alignment vertical="center"/>
    </xf>
    <xf numFmtId="2" fontId="5" fillId="0" borderId="11" xfId="4" applyNumberFormat="1" applyFont="1" applyFill="1" applyBorder="1" applyAlignment="1">
      <alignment horizontal="left" vertical="center" wrapText="1"/>
    </xf>
    <xf numFmtId="2" fontId="6" fillId="0" borderId="11" xfId="4" applyNumberFormat="1" applyFont="1" applyFill="1" applyBorder="1" applyAlignment="1">
      <alignment horizontal="center" vertical="center" wrapText="1"/>
    </xf>
    <xf numFmtId="3" fontId="6" fillId="5" borderId="12" xfId="4" applyNumberFormat="1" applyFont="1" applyFill="1" applyBorder="1" applyAlignment="1">
      <alignment horizontal="center" vertical="center" wrapText="1"/>
    </xf>
    <xf numFmtId="0" fontId="5" fillId="5" borderId="19" xfId="4" applyFont="1" applyFill="1" applyBorder="1" applyAlignment="1">
      <alignment vertical="center" wrapText="1"/>
    </xf>
    <xf numFmtId="0" fontId="17" fillId="0" borderId="2" xfId="1" applyFont="1" applyFill="1" applyBorder="1" applyAlignment="1" applyProtection="1">
      <alignment vertical="center"/>
    </xf>
    <xf numFmtId="0" fontId="5" fillId="0" borderId="12" xfId="4" applyFont="1" applyFill="1" applyBorder="1" applyAlignment="1">
      <alignment vertical="center" wrapText="1"/>
    </xf>
    <xf numFmtId="0" fontId="28" fillId="0" borderId="0" xfId="0" applyFont="1" applyAlignment="1">
      <alignment horizontal="left" vertical="center" indent="1"/>
    </xf>
    <xf numFmtId="0" fontId="6" fillId="5" borderId="9" xfId="4" applyFont="1" applyFill="1" applyBorder="1" applyAlignment="1">
      <alignment horizontal="center" vertical="center"/>
    </xf>
    <xf numFmtId="3" fontId="23" fillId="0" borderId="9" xfId="2" applyNumberFormat="1" applyFont="1" applyFill="1" applyBorder="1" applyAlignment="1">
      <alignment horizontal="center" vertical="center"/>
    </xf>
    <xf numFmtId="0" fontId="32" fillId="6" borderId="3" xfId="2" applyFont="1" applyFill="1" applyBorder="1" applyAlignment="1">
      <alignment horizontal="center" vertical="center" wrapText="1"/>
    </xf>
    <xf numFmtId="1" fontId="32" fillId="8" borderId="3" xfId="1" applyNumberFormat="1" applyFont="1" applyFill="1" applyBorder="1" applyAlignment="1" applyProtection="1">
      <alignment horizontal="center" vertical="center" wrapText="1"/>
    </xf>
    <xf numFmtId="0" fontId="34" fillId="0" borderId="0" xfId="2" applyFont="1" applyAlignment="1">
      <alignment vertical="center"/>
    </xf>
    <xf numFmtId="0" fontId="5" fillId="5" borderId="20" xfId="4" applyFont="1" applyFill="1" applyBorder="1" applyAlignment="1">
      <alignment vertical="center"/>
    </xf>
    <xf numFmtId="0" fontId="6" fillId="5" borderId="20" xfId="4" applyFont="1" applyFill="1" applyBorder="1" applyAlignment="1">
      <alignment horizontal="center" vertical="center" wrapText="1"/>
    </xf>
    <xf numFmtId="49" fontId="32" fillId="8" borderId="3" xfId="1" applyNumberFormat="1" applyFont="1" applyFill="1" applyBorder="1" applyAlignment="1" applyProtection="1">
      <alignment horizontal="center" vertical="center" wrapText="1"/>
    </xf>
    <xf numFmtId="49" fontId="5" fillId="0" borderId="0" xfId="0" applyNumberFormat="1" applyFont="1"/>
    <xf numFmtId="0" fontId="9" fillId="0" borderId="0" xfId="0" applyFont="1"/>
    <xf numFmtId="0" fontId="36" fillId="11" borderId="25" xfId="0" applyFont="1" applyFill="1" applyBorder="1" applyAlignment="1">
      <alignment horizontal="center"/>
    </xf>
    <xf numFmtId="0" fontId="36" fillId="11" borderId="26" xfId="0" applyFont="1" applyFill="1" applyBorder="1" applyAlignment="1">
      <alignment horizontal="center"/>
    </xf>
    <xf numFmtId="0" fontId="9" fillId="12" borderId="25" xfId="0" applyFont="1" applyFill="1" applyBorder="1"/>
    <xf numFmtId="0" fontId="9" fillId="12" borderId="26" xfId="0" applyFont="1" applyFill="1" applyBorder="1" applyAlignment="1">
      <alignment wrapText="1"/>
    </xf>
    <xf numFmtId="0" fontId="9" fillId="0" borderId="25" xfId="0" applyFont="1" applyBorder="1"/>
    <xf numFmtId="166" fontId="9" fillId="0" borderId="26" xfId="0" applyNumberFormat="1" applyFont="1" applyBorder="1"/>
    <xf numFmtId="164" fontId="9" fillId="0" borderId="26" xfId="0" applyNumberFormat="1" applyFont="1" applyBorder="1"/>
    <xf numFmtId="0" fontId="9" fillId="0" borderId="30" xfId="0" applyFont="1" applyBorder="1"/>
    <xf numFmtId="164" fontId="9" fillId="0" borderId="31" xfId="0" applyNumberFormat="1" applyFont="1" applyBorder="1"/>
    <xf numFmtId="0" fontId="9" fillId="0" borderId="33" xfId="0" applyFont="1" applyBorder="1"/>
    <xf numFmtId="164" fontId="9" fillId="0" borderId="34" xfId="0" applyNumberFormat="1" applyFont="1" applyBorder="1"/>
    <xf numFmtId="0" fontId="20" fillId="2" borderId="25" xfId="0" applyFont="1" applyFill="1" applyBorder="1" applyAlignment="1">
      <alignment horizontal="right"/>
    </xf>
    <xf numFmtId="0" fontId="20" fillId="2" borderId="26" xfId="0" applyFont="1" applyFill="1" applyBorder="1"/>
    <xf numFmtId="0" fontId="20" fillId="2" borderId="37" xfId="0" applyFont="1" applyFill="1" applyBorder="1" applyAlignment="1">
      <alignment horizontal="right"/>
    </xf>
    <xf numFmtId="0" fontId="20" fillId="2" borderId="38" xfId="0" applyFont="1" applyFill="1" applyBorder="1"/>
    <xf numFmtId="10" fontId="20" fillId="2" borderId="38" xfId="7" applyNumberFormat="1" applyFont="1" applyFill="1" applyBorder="1"/>
    <xf numFmtId="10" fontId="20" fillId="2" borderId="39" xfId="7" applyNumberFormat="1" applyFont="1" applyFill="1" applyBorder="1"/>
    <xf numFmtId="0" fontId="9" fillId="0" borderId="0" xfId="0" applyFont="1" applyAlignment="1">
      <alignment vertical="center"/>
    </xf>
    <xf numFmtId="0" fontId="38" fillId="0" borderId="26" xfId="0" applyFont="1" applyBorder="1" applyAlignment="1">
      <alignment horizontal="left" vertical="center" wrapText="1" readingOrder="1"/>
    </xf>
    <xf numFmtId="49" fontId="39" fillId="0" borderId="26" xfId="0" applyNumberFormat="1" applyFont="1" applyBorder="1" applyAlignment="1">
      <alignment vertical="center" wrapText="1"/>
    </xf>
    <xf numFmtId="49" fontId="39" fillId="0" borderId="26" xfId="0" applyNumberFormat="1" applyFont="1" applyBorder="1" applyAlignment="1">
      <alignment vertical="center"/>
    </xf>
    <xf numFmtId="0" fontId="11" fillId="0" borderId="26" xfId="0" applyFont="1" applyBorder="1" applyAlignment="1">
      <alignment horizontal="right" vertical="center"/>
    </xf>
    <xf numFmtId="0" fontId="11" fillId="0" borderId="26" xfId="0" applyFont="1" applyBorder="1" applyAlignment="1">
      <alignment horizontal="right" vertical="center" wrapText="1"/>
    </xf>
    <xf numFmtId="0" fontId="45" fillId="13" borderId="0" xfId="2" applyFont="1" applyFill="1" applyAlignment="1">
      <alignment vertical="center" wrapText="1"/>
    </xf>
    <xf numFmtId="0" fontId="46" fillId="0" borderId="0" xfId="2" applyFont="1" applyAlignment="1">
      <alignment vertical="center" wrapText="1"/>
    </xf>
    <xf numFmtId="0" fontId="6" fillId="5" borderId="18" xfId="3" applyFont="1" applyFill="1" applyBorder="1" applyAlignment="1">
      <alignment horizontal="center" vertical="center" wrapText="1"/>
    </xf>
    <xf numFmtId="0" fontId="6" fillId="5" borderId="12" xfId="3" applyFont="1" applyFill="1" applyBorder="1" applyAlignment="1">
      <alignment horizontal="center" vertical="center" wrapText="1"/>
    </xf>
    <xf numFmtId="0" fontId="6" fillId="5" borderId="7" xfId="3" applyFont="1" applyFill="1" applyBorder="1" applyAlignment="1">
      <alignment horizontal="center" vertical="center" wrapText="1"/>
    </xf>
    <xf numFmtId="0" fontId="12" fillId="5" borderId="8" xfId="4" applyFont="1" applyFill="1" applyBorder="1" applyAlignment="1">
      <alignment vertical="center" wrapText="1"/>
    </xf>
    <xf numFmtId="0" fontId="12" fillId="5" borderId="20" xfId="4" applyFont="1" applyFill="1" applyBorder="1" applyAlignment="1">
      <alignment vertical="center" wrapText="1"/>
    </xf>
    <xf numFmtId="0" fontId="44" fillId="12" borderId="20" xfId="3" applyFont="1" applyFill="1" applyBorder="1" applyAlignment="1">
      <alignment horizontal="center" vertical="center" wrapText="1"/>
    </xf>
    <xf numFmtId="0" fontId="44" fillId="12" borderId="19" xfId="3" applyFont="1" applyFill="1" applyBorder="1" applyAlignment="1">
      <alignment horizontal="center" vertical="center" wrapText="1"/>
    </xf>
    <xf numFmtId="0" fontId="6" fillId="9" borderId="11" xfId="3" applyFont="1" applyFill="1" applyBorder="1" applyAlignment="1">
      <alignment horizontal="center" vertical="center" wrapText="1"/>
    </xf>
    <xf numFmtId="0" fontId="6" fillId="9" borderId="9" xfId="3" applyFont="1" applyFill="1" applyBorder="1" applyAlignment="1">
      <alignment horizontal="center" vertical="center" wrapText="1"/>
    </xf>
    <xf numFmtId="0" fontId="6" fillId="4" borderId="11" xfId="3" applyFont="1" applyFill="1" applyBorder="1" applyAlignment="1">
      <alignment horizontal="center" vertical="center" wrapText="1"/>
    </xf>
    <xf numFmtId="0" fontId="33" fillId="0" borderId="0" xfId="0" applyFont="1" applyAlignment="1">
      <alignment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21" fillId="13" borderId="9" xfId="4" applyFont="1" applyFill="1" applyBorder="1" applyAlignment="1">
      <alignment vertical="center" wrapText="1"/>
    </xf>
    <xf numFmtId="0" fontId="6" fillId="4" borderId="8" xfId="3" applyFont="1" applyFill="1" applyBorder="1" applyAlignment="1">
      <alignment horizontal="center" vertical="center" wrapText="1"/>
    </xf>
    <xf numFmtId="0" fontId="6" fillId="4" borderId="15" xfId="3" applyFont="1" applyFill="1" applyBorder="1" applyAlignment="1">
      <alignment horizontal="center" vertical="center" wrapText="1"/>
    </xf>
    <xf numFmtId="0" fontId="6" fillId="6" borderId="26" xfId="0" applyFont="1" applyFill="1" applyBorder="1" applyAlignment="1">
      <alignment horizontal="center"/>
    </xf>
    <xf numFmtId="0" fontId="5" fillId="0" borderId="26" xfId="0" applyFont="1" applyBorder="1" applyAlignment="1">
      <alignment vertical="center" wrapText="1"/>
    </xf>
    <xf numFmtId="0" fontId="0" fillId="0" borderId="0" xfId="0" applyAlignment="1">
      <alignment vertical="center"/>
    </xf>
    <xf numFmtId="0" fontId="37" fillId="0" borderId="0" xfId="0" applyFont="1"/>
    <xf numFmtId="0" fontId="18" fillId="7" borderId="0" xfId="1" applyFont="1" applyFill="1" applyAlignment="1" applyProtection="1">
      <alignment vertical="center"/>
    </xf>
    <xf numFmtId="3" fontId="6" fillId="0" borderId="14" xfId="2" applyNumberFormat="1" applyFont="1" applyBorder="1" applyAlignment="1">
      <alignment horizontal="center" vertical="center"/>
    </xf>
    <xf numFmtId="0" fontId="9" fillId="12" borderId="27" xfId="0" applyFont="1" applyFill="1" applyBorder="1" applyAlignment="1">
      <alignment horizontal="center" vertical="top" wrapText="1"/>
    </xf>
    <xf numFmtId="0" fontId="9" fillId="12" borderId="28" xfId="0" applyFont="1" applyFill="1" applyBorder="1" applyAlignment="1">
      <alignment horizontal="center" vertical="top" wrapText="1"/>
    </xf>
    <xf numFmtId="0" fontId="32" fillId="10" borderId="40" xfId="0" applyFont="1" applyFill="1" applyBorder="1" applyAlignment="1">
      <alignment vertical="center"/>
    </xf>
    <xf numFmtId="0" fontId="32" fillId="10" borderId="41" xfId="0" applyFont="1" applyFill="1" applyBorder="1" applyAlignment="1">
      <alignment vertical="center"/>
    </xf>
    <xf numFmtId="0" fontId="32" fillId="10" borderId="27" xfId="0" applyFont="1" applyFill="1" applyBorder="1" applyAlignment="1">
      <alignment vertical="center"/>
    </xf>
    <xf numFmtId="49" fontId="39" fillId="0" borderId="26" xfId="0" quotePrefix="1" applyNumberFormat="1" applyFont="1" applyBorder="1" applyAlignment="1">
      <alignment vertical="center" wrapText="1"/>
    </xf>
    <xf numFmtId="0" fontId="39" fillId="0" borderId="26" xfId="0" quotePrefix="1" applyFont="1" applyBorder="1" applyAlignment="1">
      <alignment vertical="center" wrapText="1"/>
    </xf>
    <xf numFmtId="0" fontId="49" fillId="12" borderId="42" xfId="0" applyFont="1" applyFill="1" applyBorder="1" applyAlignment="1">
      <alignment horizontal="center" vertical="center"/>
    </xf>
    <xf numFmtId="0" fontId="49" fillId="12" borderId="44" xfId="0" applyFont="1" applyFill="1" applyBorder="1" applyAlignment="1">
      <alignment horizontal="center" vertical="center" wrapText="1"/>
    </xf>
    <xf numFmtId="0" fontId="50" fillId="0" borderId="25" xfId="0" applyFont="1" applyBorder="1"/>
    <xf numFmtId="168" fontId="50" fillId="0" borderId="28" xfId="0" applyNumberFormat="1" applyFont="1" applyBorder="1" applyAlignment="1">
      <alignment horizontal="center"/>
    </xf>
    <xf numFmtId="0" fontId="51" fillId="12" borderId="25" xfId="0" applyFont="1" applyFill="1" applyBorder="1"/>
    <xf numFmtId="168" fontId="51" fillId="12" borderId="28" xfId="0" applyNumberFormat="1" applyFont="1" applyFill="1" applyBorder="1" applyAlignment="1">
      <alignment horizontal="center"/>
    </xf>
    <xf numFmtId="0" fontId="48" fillId="0" borderId="0" xfId="0" applyFont="1"/>
    <xf numFmtId="0" fontId="43" fillId="12" borderId="40" xfId="0" applyFont="1" applyFill="1" applyBorder="1" applyAlignment="1">
      <alignment vertical="center"/>
    </xf>
    <xf numFmtId="0" fontId="43" fillId="12" borderId="41" xfId="0" applyFont="1" applyFill="1" applyBorder="1" applyAlignment="1">
      <alignment vertical="center"/>
    </xf>
    <xf numFmtId="0" fontId="43" fillId="12" borderId="27" xfId="0" applyFont="1" applyFill="1" applyBorder="1" applyAlignment="1">
      <alignment vertical="center"/>
    </xf>
    <xf numFmtId="0" fontId="43" fillId="12" borderId="41" xfId="0" applyFont="1" applyFill="1" applyBorder="1" applyAlignment="1">
      <alignment horizontal="right" vertical="center"/>
    </xf>
    <xf numFmtId="166" fontId="11" fillId="0" borderId="26" xfId="0" applyNumberFormat="1" applyFont="1" applyBorder="1" applyAlignment="1">
      <alignment horizontal="right" vertical="center"/>
    </xf>
    <xf numFmtId="164" fontId="11" fillId="0" borderId="26" xfId="0" applyNumberFormat="1" applyFont="1" applyBorder="1" applyAlignment="1">
      <alignment horizontal="right" vertical="center"/>
    </xf>
    <xf numFmtId="9" fontId="11" fillId="0" borderId="26" xfId="0" applyNumberFormat="1" applyFont="1" applyBorder="1" applyAlignment="1">
      <alignment horizontal="right" vertical="center"/>
    </xf>
    <xf numFmtId="167" fontId="11" fillId="0" borderId="26" xfId="0" applyNumberFormat="1" applyFont="1" applyBorder="1" applyAlignment="1">
      <alignment horizontal="right" vertical="center"/>
    </xf>
    <xf numFmtId="0" fontId="49" fillId="12" borderId="43" xfId="0" applyFont="1" applyFill="1" applyBorder="1" applyAlignment="1">
      <alignment horizontal="right" vertical="center" wrapText="1"/>
    </xf>
    <xf numFmtId="0" fontId="50" fillId="0" borderId="26" xfId="0" applyFont="1" applyBorder="1" applyAlignment="1">
      <alignment horizontal="right"/>
    </xf>
    <xf numFmtId="0" fontId="51" fillId="12" borderId="26" xfId="0" applyFont="1" applyFill="1" applyBorder="1" applyAlignment="1">
      <alignment horizontal="right"/>
    </xf>
    <xf numFmtId="0" fontId="48" fillId="0" borderId="0" xfId="0" applyFont="1" applyAlignment="1">
      <alignment horizontal="right"/>
    </xf>
    <xf numFmtId="0" fontId="0" fillId="0" borderId="0" xfId="0" applyAlignment="1">
      <alignment horizontal="right"/>
    </xf>
    <xf numFmtId="3" fontId="6" fillId="0" borderId="7" xfId="2" applyNumberFormat="1" applyFont="1" applyFill="1" applyBorder="1" applyAlignment="1">
      <alignment horizontal="center" vertical="center"/>
    </xf>
    <xf numFmtId="3" fontId="6" fillId="0" borderId="10" xfId="2" applyNumberFormat="1" applyFont="1" applyFill="1" applyBorder="1" applyAlignment="1">
      <alignment horizontal="center" vertical="center"/>
    </xf>
    <xf numFmtId="3" fontId="6" fillId="0" borderId="14" xfId="2" applyNumberFormat="1" applyFont="1" applyFill="1" applyBorder="1" applyAlignment="1">
      <alignment horizontal="center" vertical="center"/>
    </xf>
    <xf numFmtId="3" fontId="6" fillId="0" borderId="12" xfId="2" applyNumberFormat="1" applyFont="1" applyFill="1" applyBorder="1" applyAlignment="1">
      <alignment horizontal="center" vertical="center"/>
    </xf>
    <xf numFmtId="3" fontId="6" fillId="5" borderId="12"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3" fontId="6" fillId="5" borderId="10" xfId="2" applyNumberFormat="1" applyFont="1" applyFill="1" applyBorder="1" applyAlignment="1">
      <alignment horizontal="center" vertical="center"/>
    </xf>
    <xf numFmtId="3" fontId="6" fillId="0" borderId="16" xfId="2" applyNumberFormat="1" applyFont="1" applyFill="1" applyBorder="1" applyAlignment="1">
      <alignment horizontal="center" vertical="center"/>
    </xf>
    <xf numFmtId="3" fontId="10" fillId="5" borderId="12" xfId="2" applyNumberFormat="1" applyFont="1" applyFill="1" applyBorder="1" applyAlignment="1">
      <alignment horizontal="center" vertical="center"/>
    </xf>
    <xf numFmtId="3" fontId="13" fillId="6" borderId="6" xfId="2" applyNumberFormat="1" applyFont="1" applyFill="1" applyBorder="1" applyAlignment="1">
      <alignment horizontal="center" vertical="center"/>
    </xf>
    <xf numFmtId="0" fontId="6" fillId="12" borderId="15" xfId="3" applyFont="1" applyFill="1" applyBorder="1" applyAlignment="1">
      <alignment horizontal="center" vertical="center" wrapText="1"/>
    </xf>
    <xf numFmtId="0" fontId="6" fillId="12" borderId="11" xfId="3" applyFont="1" applyFill="1" applyBorder="1" applyAlignment="1">
      <alignment horizontal="center" vertical="center" wrapText="1"/>
    </xf>
    <xf numFmtId="0" fontId="6" fillId="12" borderId="9" xfId="3" applyFont="1" applyFill="1" applyBorder="1" applyAlignment="1">
      <alignment horizontal="center" vertical="center" wrapText="1"/>
    </xf>
    <xf numFmtId="0" fontId="6" fillId="12" borderId="12" xfId="3" applyFont="1" applyFill="1" applyBorder="1" applyAlignment="1">
      <alignment horizontal="center" vertical="center" wrapText="1"/>
    </xf>
    <xf numFmtId="0" fontId="6" fillId="4" borderId="20" xfId="3" applyFont="1" applyFill="1" applyBorder="1" applyAlignment="1">
      <alignment horizontal="center" vertical="center" wrapText="1"/>
    </xf>
    <xf numFmtId="0" fontId="52" fillId="0" borderId="0" xfId="0" applyFont="1"/>
    <xf numFmtId="0" fontId="6" fillId="12" borderId="19" xfId="3" applyFont="1" applyFill="1" applyBorder="1" applyAlignment="1">
      <alignment horizontal="center" vertical="center" wrapText="1"/>
    </xf>
    <xf numFmtId="0" fontId="6" fillId="9" borderId="15" xfId="3" applyFont="1" applyFill="1" applyBorder="1" applyAlignment="1">
      <alignment horizontal="center" vertical="center" wrapText="1"/>
    </xf>
    <xf numFmtId="0" fontId="6" fillId="4" borderId="9" xfId="3" applyFont="1" applyFill="1" applyBorder="1" applyAlignment="1">
      <alignment horizontal="center" vertical="center" wrapText="1"/>
    </xf>
    <xf numFmtId="0" fontId="6" fillId="2" borderId="21"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4" borderId="21" xfId="3" applyFont="1" applyFill="1" applyBorder="1" applyAlignment="1">
      <alignment horizontal="center" vertical="center" wrapText="1"/>
    </xf>
    <xf numFmtId="166" fontId="9" fillId="0" borderId="29" xfId="0" applyNumberFormat="1" applyFont="1" applyBorder="1"/>
    <xf numFmtId="166" fontId="9" fillId="0" borderId="31" xfId="0" applyNumberFormat="1" applyFont="1" applyBorder="1"/>
    <xf numFmtId="166" fontId="9" fillId="0" borderId="32" xfId="0" applyNumberFormat="1" applyFont="1" applyBorder="1"/>
    <xf numFmtId="166" fontId="9" fillId="0" borderId="34" xfId="0" applyNumberFormat="1" applyFont="1" applyBorder="1"/>
    <xf numFmtId="166" fontId="9" fillId="0" borderId="35" xfId="0" applyNumberFormat="1" applyFont="1" applyBorder="1"/>
    <xf numFmtId="166" fontId="9" fillId="0" borderId="36" xfId="0" applyNumberFormat="1" applyFont="1" applyBorder="1"/>
    <xf numFmtId="166" fontId="20" fillId="2" borderId="26" xfId="0" applyNumberFormat="1" applyFont="1" applyFill="1" applyBorder="1"/>
    <xf numFmtId="166" fontId="20" fillId="2" borderId="29" xfId="0" applyNumberFormat="1" applyFont="1" applyFill="1" applyBorder="1"/>
    <xf numFmtId="3" fontId="6" fillId="5" borderId="12"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3" fontId="10" fillId="5" borderId="12" xfId="2" applyNumberFormat="1" applyFont="1" applyFill="1" applyBorder="1" applyAlignment="1">
      <alignment horizontal="center" vertical="center"/>
    </xf>
    <xf numFmtId="3" fontId="10" fillId="5" borderId="12"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0" fontId="6" fillId="5" borderId="9" xfId="3" applyFont="1" applyFill="1" applyBorder="1" applyAlignment="1">
      <alignment horizontal="center" vertical="center" wrapText="1"/>
    </xf>
    <xf numFmtId="0" fontId="6" fillId="5" borderId="19" xfId="3" applyFont="1" applyFill="1" applyBorder="1" applyAlignment="1">
      <alignment horizontal="center" vertical="center" wrapText="1"/>
    </xf>
    <xf numFmtId="0" fontId="5" fillId="0" borderId="0" xfId="3" applyFont="1" applyFill="1" applyBorder="1" applyAlignment="1">
      <alignment vertical="center" wrapText="1"/>
    </xf>
    <xf numFmtId="2" fontId="12" fillId="0" borderId="11" xfId="4" applyNumberFormat="1" applyFont="1" applyBorder="1" applyAlignment="1">
      <alignment horizontal="left" vertical="center" wrapText="1"/>
    </xf>
    <xf numFmtId="0" fontId="17" fillId="7" borderId="0" xfId="1" applyFont="1" applyFill="1" applyAlignment="1" applyProtection="1">
      <alignment vertical="center"/>
    </xf>
    <xf numFmtId="0" fontId="5" fillId="0" borderId="15" xfId="4" applyFont="1" applyFill="1" applyBorder="1" applyAlignment="1">
      <alignment vertical="center" wrapText="1"/>
    </xf>
    <xf numFmtId="0" fontId="15" fillId="0" borderId="9" xfId="3" applyFont="1" applyFill="1" applyBorder="1" applyAlignment="1">
      <alignment horizontal="left" vertical="center" wrapText="1" indent="2"/>
    </xf>
    <xf numFmtId="0" fontId="5" fillId="0" borderId="0" xfId="4" applyFont="1" applyFill="1" applyBorder="1" applyAlignment="1">
      <alignment vertical="center" wrapText="1"/>
    </xf>
    <xf numFmtId="0" fontId="15" fillId="0" borderId="12" xfId="4" applyFont="1" applyFill="1" applyBorder="1" applyAlignment="1">
      <alignment horizontal="left" vertical="center" wrapText="1" indent="2"/>
    </xf>
    <xf numFmtId="0" fontId="15" fillId="5" borderId="12" xfId="4" applyFont="1" applyFill="1" applyBorder="1" applyAlignment="1">
      <alignment horizontal="left" vertical="center" wrapText="1" indent="2"/>
    </xf>
    <xf numFmtId="2" fontId="15" fillId="5" borderId="17" xfId="4" applyNumberFormat="1" applyFont="1" applyFill="1" applyBorder="1" applyAlignment="1">
      <alignment horizontal="left" vertical="center" wrapText="1" indent="2"/>
    </xf>
    <xf numFmtId="2" fontId="5" fillId="5" borderId="11" xfId="4" applyNumberFormat="1" applyFont="1" applyFill="1" applyBorder="1" applyAlignment="1">
      <alignment horizontal="left" vertical="center" wrapText="1"/>
    </xf>
    <xf numFmtId="2" fontId="5" fillId="0" borderId="0" xfId="4" applyNumberFormat="1" applyFont="1" applyFill="1" applyAlignment="1">
      <alignment vertical="center" wrapText="1"/>
    </xf>
    <xf numFmtId="0" fontId="18" fillId="7" borderId="17" xfId="1" applyFont="1" applyFill="1" applyBorder="1" applyProtection="1">
      <alignment vertical="center"/>
    </xf>
    <xf numFmtId="0" fontId="18" fillId="7" borderId="0" xfId="1" applyFont="1" applyFill="1" applyProtection="1">
      <alignment vertical="center"/>
    </xf>
    <xf numFmtId="0" fontId="18" fillId="0" borderId="17" xfId="1" applyFont="1" applyBorder="1" applyProtection="1">
      <alignment vertical="center"/>
    </xf>
    <xf numFmtId="0" fontId="18" fillId="0" borderId="0" xfId="1" applyFont="1" applyProtection="1">
      <alignment vertical="center"/>
    </xf>
    <xf numFmtId="0" fontId="15" fillId="0" borderId="11" xfId="4" applyFont="1" applyBorder="1" applyAlignment="1">
      <alignment horizontal="left" vertical="center" wrapText="1" indent="2"/>
    </xf>
    <xf numFmtId="0" fontId="21" fillId="0" borderId="9" xfId="4" applyFont="1" applyBorder="1" applyAlignment="1">
      <alignment horizontal="left" vertical="center" wrapText="1" indent="2"/>
    </xf>
    <xf numFmtId="0" fontId="15" fillId="0" borderId="9" xfId="4" applyFont="1" applyBorder="1" applyAlignment="1">
      <alignment horizontal="left" vertical="center"/>
    </xf>
    <xf numFmtId="0" fontId="5" fillId="0" borderId="13" xfId="4" applyFont="1" applyBorder="1" applyAlignment="1">
      <alignment horizontal="left" vertical="center"/>
    </xf>
    <xf numFmtId="3" fontId="6" fillId="0" borderId="12" xfId="2" applyNumberFormat="1" applyFont="1" applyBorder="1" applyAlignment="1">
      <alignment horizontal="center" vertical="center"/>
    </xf>
    <xf numFmtId="0" fontId="5" fillId="0" borderId="9" xfId="4" applyFont="1" applyBorder="1" applyAlignment="1">
      <alignment horizontal="left" vertical="center"/>
    </xf>
    <xf numFmtId="0" fontId="5" fillId="0" borderId="11" xfId="4" applyFont="1" applyBorder="1" applyAlignment="1">
      <alignment vertical="center"/>
    </xf>
    <xf numFmtId="0" fontId="5" fillId="0" borderId="19" xfId="4" applyFont="1" applyBorder="1" applyAlignment="1">
      <alignment horizontal="left" vertical="center"/>
    </xf>
    <xf numFmtId="3" fontId="6" fillId="0" borderId="19" xfId="2" applyNumberFormat="1" applyFont="1" applyBorder="1" applyAlignment="1">
      <alignment horizontal="center" vertical="center"/>
    </xf>
    <xf numFmtId="0" fontId="21" fillId="0" borderId="11" xfId="4" applyFont="1" applyBorder="1" applyAlignment="1">
      <alignment horizontal="left" vertical="center" wrapText="1" indent="2"/>
    </xf>
    <xf numFmtId="0" fontId="34" fillId="0" borderId="0" xfId="2" applyFont="1" applyAlignment="1">
      <alignment vertical="center" wrapText="1"/>
    </xf>
    <xf numFmtId="0" fontId="15" fillId="0" borderId="11" xfId="3" applyFont="1" applyBorder="1" applyAlignment="1">
      <alignment horizontal="left" vertical="center" wrapText="1" indent="2"/>
    </xf>
    <xf numFmtId="0" fontId="15" fillId="0" borderId="11" xfId="3" applyFont="1" applyBorder="1" applyAlignment="1">
      <alignment vertical="center" wrapText="1"/>
    </xf>
    <xf numFmtId="0" fontId="15" fillId="0" borderId="9" xfId="4" applyFont="1" applyBorder="1" applyAlignment="1">
      <alignment horizontal="left" vertical="center" wrapText="1" indent="2"/>
    </xf>
    <xf numFmtId="0" fontId="5" fillId="0" borderId="8" xfId="4" applyFont="1" applyBorder="1" applyAlignment="1">
      <alignment vertical="center" wrapText="1"/>
    </xf>
    <xf numFmtId="0" fontId="6" fillId="0" borderId="21" xfId="4" applyFont="1" applyBorder="1" applyAlignment="1">
      <alignment horizontal="center" vertical="center" wrapText="1"/>
    </xf>
    <xf numFmtId="0" fontId="25" fillId="0" borderId="17" xfId="4" applyFont="1" applyBorder="1" applyAlignment="1">
      <alignment horizontal="center" vertical="center" wrapText="1"/>
    </xf>
    <xf numFmtId="0" fontId="21" fillId="0" borderId="11" xfId="3" applyFont="1" applyBorder="1" applyAlignment="1">
      <alignment horizontal="left" vertical="center" wrapText="1" indent="2"/>
    </xf>
    <xf numFmtId="0" fontId="15" fillId="0" borderId="9" xfId="2" applyFont="1" applyBorder="1" applyAlignment="1">
      <alignment vertical="center" wrapText="1"/>
    </xf>
    <xf numFmtId="0" fontId="25" fillId="0" borderId="14" xfId="2" applyFont="1" applyBorder="1" applyAlignment="1">
      <alignment horizontal="center" vertical="center" wrapText="1"/>
    </xf>
    <xf numFmtId="0" fontId="12" fillId="0" borderId="11" xfId="4" applyFont="1" applyBorder="1" applyAlignment="1">
      <alignment horizontal="left" vertical="center" wrapText="1"/>
    </xf>
    <xf numFmtId="0" fontId="12" fillId="0" borderId="9" xfId="4" applyFont="1" applyBorder="1" applyAlignment="1">
      <alignment vertical="center" wrapText="1"/>
    </xf>
    <xf numFmtId="0" fontId="10" fillId="0" borderId="9" xfId="4" applyFont="1" applyBorder="1" applyAlignment="1">
      <alignment horizontal="center" vertical="center" wrapText="1"/>
    </xf>
    <xf numFmtId="3" fontId="10" fillId="0" borderId="9" xfId="2" quotePrefix="1" applyNumberFormat="1" applyFont="1" applyBorder="1" applyAlignment="1">
      <alignment horizontal="center" vertical="center"/>
    </xf>
    <xf numFmtId="0" fontId="12" fillId="0" borderId="11" xfId="4" applyFont="1" applyBorder="1" applyAlignment="1">
      <alignment vertical="center" wrapText="1"/>
    </xf>
    <xf numFmtId="0" fontId="19" fillId="0" borderId="12" xfId="0" applyFont="1" applyBorder="1"/>
    <xf numFmtId="0" fontId="13" fillId="0" borderId="12" xfId="0" applyFont="1" applyBorder="1" applyAlignment="1">
      <alignment horizontal="center"/>
    </xf>
    <xf numFmtId="3" fontId="10" fillId="0" borderId="9" xfId="2" applyNumberFormat="1" applyFont="1" applyBorder="1" applyAlignment="1">
      <alignment horizontal="center" vertical="center"/>
    </xf>
    <xf numFmtId="0" fontId="5" fillId="0" borderId="14" xfId="4" applyFont="1" applyBorder="1" applyAlignment="1">
      <alignment vertical="center" wrapText="1"/>
    </xf>
    <xf numFmtId="0" fontId="6" fillId="0" borderId="14" xfId="4" applyFont="1" applyBorder="1" applyAlignment="1">
      <alignment horizontal="center" vertical="center" wrapText="1"/>
    </xf>
    <xf numFmtId="3" fontId="23" fillId="0" borderId="9" xfId="2" applyNumberFormat="1" applyFont="1" applyBorder="1" applyAlignment="1">
      <alignment horizontal="center" vertical="center"/>
    </xf>
    <xf numFmtId="3" fontId="10" fillId="0" borderId="19" xfId="2" applyNumberFormat="1" applyFont="1" applyBorder="1" applyAlignment="1">
      <alignment horizontal="center" vertical="center"/>
    </xf>
    <xf numFmtId="0" fontId="5" fillId="0" borderId="13" xfId="2" applyFont="1" applyBorder="1" applyAlignment="1">
      <alignment horizontal="left" vertical="center" wrapText="1"/>
    </xf>
    <xf numFmtId="0" fontId="5" fillId="0" borderId="13" xfId="4" applyFont="1" applyBorder="1" applyAlignment="1">
      <alignment vertical="center" wrapText="1"/>
    </xf>
    <xf numFmtId="0" fontId="6" fillId="5" borderId="10" xfId="2" applyFont="1" applyFill="1" applyBorder="1" applyAlignment="1">
      <alignment horizontal="center" vertical="center" wrapText="1"/>
    </xf>
    <xf numFmtId="0" fontId="6" fillId="4" borderId="10" xfId="3" applyFont="1" applyFill="1" applyBorder="1" applyAlignment="1">
      <alignment horizontal="center" vertical="center" wrapText="1"/>
    </xf>
    <xf numFmtId="0" fontId="6" fillId="5" borderId="13" xfId="3" applyFont="1" applyFill="1" applyBorder="1" applyAlignment="1">
      <alignment horizontal="center" vertical="center" wrapText="1"/>
    </xf>
    <xf numFmtId="0" fontId="6" fillId="0" borderId="12" xfId="2" applyFont="1" applyBorder="1" applyAlignment="1">
      <alignment horizontal="center" vertical="center" wrapText="1"/>
    </xf>
    <xf numFmtId="0" fontId="15" fillId="0" borderId="11" xfId="2" applyFont="1" applyBorder="1" applyAlignment="1">
      <alignment horizontal="left" vertical="center" wrapText="1" indent="2"/>
    </xf>
    <xf numFmtId="3" fontId="6" fillId="0" borderId="10" xfId="2" applyNumberFormat="1" applyFont="1" applyBorder="1" applyAlignment="1">
      <alignment horizontal="center" vertical="center"/>
    </xf>
    <xf numFmtId="0" fontId="12" fillId="0" borderId="15" xfId="4" applyFont="1" applyBorder="1" applyAlignment="1">
      <alignment vertical="center" wrapText="1"/>
    </xf>
    <xf numFmtId="0" fontId="12" fillId="0" borderId="20" xfId="4" applyFont="1" applyBorder="1" applyAlignment="1">
      <alignment vertical="center" wrapText="1"/>
    </xf>
    <xf numFmtId="0" fontId="5" fillId="0" borderId="19" xfId="2" applyFont="1" applyBorder="1" applyAlignment="1">
      <alignment vertical="center" wrapText="1"/>
    </xf>
    <xf numFmtId="0" fontId="6" fillId="0" borderId="19" xfId="2" applyFont="1" applyBorder="1" applyAlignment="1">
      <alignment horizontal="center" vertical="center" wrapText="1"/>
    </xf>
    <xf numFmtId="0" fontId="5" fillId="0" borderId="7" xfId="4" applyFont="1" applyBorder="1" applyAlignment="1">
      <alignment vertical="center" wrapText="1"/>
    </xf>
    <xf numFmtId="0" fontId="6" fillId="0" borderId="7" xfId="4" applyFont="1" applyBorder="1" applyAlignment="1">
      <alignment horizontal="center" vertical="center" wrapText="1"/>
    </xf>
    <xf numFmtId="0" fontId="15" fillId="0" borderId="13" xfId="2" applyFont="1" applyBorder="1" applyAlignment="1">
      <alignment horizontal="left" vertical="center" wrapText="1" indent="2"/>
    </xf>
    <xf numFmtId="0" fontId="15" fillId="0" borderId="9" xfId="4" applyFont="1" applyBorder="1" applyAlignment="1">
      <alignment vertical="center" wrapText="1"/>
    </xf>
    <xf numFmtId="0" fontId="6" fillId="0" borderId="17" xfId="4" applyFont="1" applyBorder="1" applyAlignment="1">
      <alignment horizontal="center" vertical="center" wrapText="1"/>
    </xf>
    <xf numFmtId="0" fontId="25" fillId="0" borderId="17" xfId="2" applyFont="1" applyBorder="1" applyAlignment="1">
      <alignment horizontal="center" vertical="center" wrapText="1"/>
    </xf>
    <xf numFmtId="0" fontId="25" fillId="0" borderId="10" xfId="2" applyFont="1" applyBorder="1" applyAlignment="1">
      <alignment horizontal="center" vertical="center" wrapText="1"/>
    </xf>
    <xf numFmtId="0" fontId="25" fillId="0" borderId="10" xfId="4" applyFont="1" applyBorder="1" applyAlignment="1">
      <alignment horizontal="center" vertical="center" wrapText="1"/>
    </xf>
    <xf numFmtId="0" fontId="5" fillId="0" borderId="9" xfId="2" applyFont="1" applyBorder="1" applyAlignment="1">
      <alignment vertical="center" wrapText="1"/>
    </xf>
    <xf numFmtId="0" fontId="6" fillId="0" borderId="10"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9" xfId="2" applyFont="1" applyBorder="1" applyAlignment="1">
      <alignment horizontal="center" vertical="center" wrapText="1"/>
    </xf>
    <xf numFmtId="0" fontId="21" fillId="0" borderId="9" xfId="3" applyFont="1" applyBorder="1" applyAlignment="1">
      <alignment horizontal="left" vertical="center" wrapText="1" indent="2"/>
    </xf>
    <xf numFmtId="0" fontId="21" fillId="0" borderId="9" xfId="4" applyFont="1" applyBorder="1" applyAlignment="1">
      <alignment vertical="center" wrapText="1"/>
    </xf>
    <xf numFmtId="0" fontId="23" fillId="0" borderId="10" xfId="4" applyFont="1" applyBorder="1" applyAlignment="1">
      <alignment horizontal="center" vertical="center" wrapText="1"/>
    </xf>
    <xf numFmtId="0" fontId="23" fillId="0" borderId="14" xfId="4" applyFont="1" applyBorder="1" applyAlignment="1">
      <alignment horizontal="center" vertical="center" wrapText="1"/>
    </xf>
    <xf numFmtId="0" fontId="5" fillId="0" borderId="7" xfId="2" applyFont="1" applyBorder="1" applyAlignment="1">
      <alignment vertical="center" wrapText="1"/>
    </xf>
    <xf numFmtId="0" fontId="6" fillId="0" borderId="18" xfId="2" applyFont="1" applyBorder="1" applyAlignment="1">
      <alignment horizontal="center" vertical="center" wrapText="1"/>
    </xf>
    <xf numFmtId="3" fontId="10" fillId="0" borderId="9" xfId="4" applyNumberFormat="1" applyFont="1" applyBorder="1" applyAlignment="1">
      <alignment horizontal="center" vertical="center" wrapText="1"/>
    </xf>
    <xf numFmtId="0" fontId="26" fillId="0" borderId="12" xfId="4" applyFont="1" applyBorder="1" applyAlignment="1">
      <alignment horizontal="left" vertical="center" wrapText="1" indent="2"/>
    </xf>
    <xf numFmtId="0" fontId="12" fillId="0" borderId="12" xfId="4" applyFont="1" applyBorder="1" applyAlignment="1">
      <alignment vertical="center" wrapText="1"/>
    </xf>
    <xf numFmtId="0" fontId="5" fillId="0" borderId="12" xfId="4" applyFont="1" applyBorder="1" applyAlignment="1">
      <alignment vertical="center" wrapText="1"/>
    </xf>
    <xf numFmtId="0" fontId="5" fillId="0" borderId="18" xfId="2" applyFont="1" applyBorder="1" applyAlignment="1">
      <alignment vertical="center" wrapText="1"/>
    </xf>
    <xf numFmtId="2" fontId="5" fillId="0" borderId="20" xfId="4" applyNumberFormat="1" applyFont="1" applyBorder="1" applyAlignment="1">
      <alignment horizontal="left" vertical="center" wrapText="1"/>
    </xf>
    <xf numFmtId="2" fontId="6" fillId="0" borderId="20" xfId="4" applyNumberFormat="1" applyFont="1" applyBorder="1" applyAlignment="1">
      <alignment horizontal="center" vertical="center" wrapText="1"/>
    </xf>
    <xf numFmtId="2" fontId="12" fillId="0" borderId="0" xfId="4" applyNumberFormat="1" applyFont="1" applyAlignment="1">
      <alignment vertical="center" wrapText="1"/>
    </xf>
    <xf numFmtId="2" fontId="10" fillId="0" borderId="0" xfId="4" applyNumberFormat="1" applyFont="1" applyAlignment="1">
      <alignment horizontal="center" vertical="center" wrapText="1"/>
    </xf>
    <xf numFmtId="1" fontId="17" fillId="0" borderId="0" xfId="2" applyNumberFormat="1" applyFont="1" applyAlignment="1">
      <alignment horizontal="center" vertical="center"/>
    </xf>
    <xf numFmtId="1" fontId="20" fillId="0" borderId="0" xfId="2" applyNumberFormat="1" applyFont="1" applyAlignment="1">
      <alignment horizontal="center" vertical="center"/>
    </xf>
    <xf numFmtId="0" fontId="6" fillId="2" borderId="17" xfId="3" applyFont="1" applyFill="1" applyBorder="1" applyAlignment="1">
      <alignment horizontal="center" vertical="center" wrapText="1"/>
    </xf>
    <xf numFmtId="0" fontId="5" fillId="0" borderId="15" xfId="4" applyFont="1" applyBorder="1" applyAlignment="1">
      <alignment vertical="center" wrapText="1"/>
    </xf>
    <xf numFmtId="0" fontId="12" fillId="5" borderId="15" xfId="4" applyFont="1" applyFill="1" applyBorder="1" applyAlignment="1">
      <alignment vertical="center" wrapText="1"/>
    </xf>
    <xf numFmtId="0" fontId="12" fillId="5" borderId="13" xfId="4" applyFont="1" applyFill="1" applyBorder="1" applyAlignment="1">
      <alignment vertical="center" wrapText="1"/>
    </xf>
    <xf numFmtId="0" fontId="12" fillId="0" borderId="19" xfId="4" applyFont="1" applyBorder="1" applyAlignment="1">
      <alignment vertical="center" wrapText="1"/>
    </xf>
    <xf numFmtId="0" fontId="13" fillId="0" borderId="19" xfId="0" applyFont="1" applyBorder="1" applyAlignment="1">
      <alignment horizontal="center"/>
    </xf>
    <xf numFmtId="0" fontId="13" fillId="6" borderId="5" xfId="3" applyFont="1" applyFill="1" applyBorder="1" applyAlignment="1">
      <alignment horizontal="center" vertical="center" wrapText="1"/>
    </xf>
    <xf numFmtId="3" fontId="6" fillId="5" borderId="10"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3" fontId="5" fillId="5" borderId="10" xfId="2" applyNumberFormat="1" applyFont="1" applyFill="1" applyBorder="1" applyAlignment="1">
      <alignment horizontal="left" vertical="center"/>
    </xf>
    <xf numFmtId="3" fontId="5" fillId="5" borderId="14" xfId="2" applyNumberFormat="1" applyFont="1" applyFill="1" applyBorder="1" applyAlignment="1">
      <alignment horizontal="left" vertical="center"/>
    </xf>
    <xf numFmtId="0" fontId="5" fillId="0" borderId="7" xfId="4" applyFont="1" applyFill="1" applyBorder="1" applyAlignment="1">
      <alignment horizontal="left" vertical="center" wrapText="1"/>
    </xf>
    <xf numFmtId="3" fontId="6" fillId="0" borderId="10" xfId="2" applyNumberFormat="1" applyFont="1" applyBorder="1" applyAlignment="1">
      <alignment horizontal="center" vertical="center"/>
    </xf>
    <xf numFmtId="0" fontId="5" fillId="0" borderId="7" xfId="4" applyFont="1" applyBorder="1" applyAlignment="1">
      <alignment horizontal="left" vertical="center" wrapText="1"/>
    </xf>
    <xf numFmtId="0" fontId="5" fillId="0" borderId="12" xfId="4" applyFont="1" applyBorder="1" applyAlignment="1">
      <alignment horizontal="left" vertical="center"/>
    </xf>
    <xf numFmtId="0" fontId="5" fillId="0" borderId="10" xfId="4" applyFont="1" applyBorder="1" applyAlignment="1">
      <alignment horizontal="left" vertical="center"/>
    </xf>
    <xf numFmtId="3" fontId="15" fillId="5" borderId="14" xfId="2" applyNumberFormat="1" applyFont="1" applyFill="1" applyBorder="1" applyAlignment="1">
      <alignment horizontal="left" vertical="center"/>
    </xf>
    <xf numFmtId="3" fontId="6" fillId="0" borderId="12" xfId="2" applyNumberFormat="1" applyFont="1" applyFill="1" applyBorder="1" applyAlignment="1">
      <alignment horizontal="center" vertical="center"/>
    </xf>
    <xf numFmtId="3" fontId="6" fillId="0" borderId="10" xfId="2" applyNumberFormat="1" applyFont="1" applyFill="1" applyBorder="1" applyAlignment="1">
      <alignment horizontal="center" vertical="center"/>
    </xf>
    <xf numFmtId="3" fontId="6" fillId="0" borderId="14" xfId="2" applyNumberFormat="1" applyFont="1" applyFill="1" applyBorder="1" applyAlignment="1">
      <alignment horizontal="center" vertical="center"/>
    </xf>
    <xf numFmtId="0" fontId="6" fillId="5" borderId="9" xfId="3" applyFont="1" applyFill="1" applyBorder="1" applyAlignment="1">
      <alignment horizontal="center" vertical="center" wrapText="1"/>
    </xf>
    <xf numFmtId="3" fontId="6" fillId="0" borderId="7" xfId="2" applyNumberFormat="1" applyFont="1" applyFill="1" applyBorder="1" applyAlignment="1">
      <alignment horizontal="center" vertical="center"/>
    </xf>
    <xf numFmtId="0" fontId="5" fillId="0" borderId="7" xfId="4" applyFont="1" applyFill="1" applyBorder="1" applyAlignment="1">
      <alignment horizontal="left" vertical="center" wrapText="1"/>
    </xf>
    <xf numFmtId="0" fontId="5" fillId="0" borderId="10" xfId="4" applyFont="1" applyFill="1" applyBorder="1" applyAlignment="1">
      <alignment horizontal="left" vertical="center" wrapText="1"/>
    </xf>
    <xf numFmtId="0" fontId="5" fillId="0" borderId="14" xfId="4" applyFont="1" applyFill="1" applyBorder="1" applyAlignment="1">
      <alignment horizontal="left" vertical="center" wrapText="1"/>
    </xf>
    <xf numFmtId="3" fontId="6" fillId="5" borderId="12"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3" fontId="6" fillId="5" borderId="10" xfId="2" applyNumberFormat="1" applyFont="1" applyFill="1" applyBorder="1" applyAlignment="1">
      <alignment horizontal="center" vertical="center"/>
    </xf>
    <xf numFmtId="3" fontId="5" fillId="5" borderId="12" xfId="2" applyNumberFormat="1" applyFont="1" applyFill="1" applyBorder="1" applyAlignment="1">
      <alignment horizontal="left" vertical="center"/>
    </xf>
    <xf numFmtId="3" fontId="5" fillId="5" borderId="10" xfId="2" applyNumberFormat="1" applyFont="1" applyFill="1" applyBorder="1" applyAlignment="1">
      <alignment horizontal="left" vertical="center"/>
    </xf>
    <xf numFmtId="3" fontId="5" fillId="5" borderId="14" xfId="2" applyNumberFormat="1" applyFont="1" applyFill="1" applyBorder="1" applyAlignment="1">
      <alignment horizontal="left" vertical="center"/>
    </xf>
    <xf numFmtId="3" fontId="10" fillId="0" borderId="10" xfId="2" applyNumberFormat="1" applyFont="1" applyFill="1" applyBorder="1" applyAlignment="1">
      <alignment horizontal="center" vertical="center"/>
    </xf>
    <xf numFmtId="3" fontId="10" fillId="0" borderId="14" xfId="2" applyNumberFormat="1" applyFont="1" applyFill="1" applyBorder="1" applyAlignment="1">
      <alignment horizontal="center" vertical="center"/>
    </xf>
    <xf numFmtId="0" fontId="18" fillId="7" borderId="2" xfId="1" applyFont="1" applyFill="1" applyBorder="1" applyAlignment="1" applyProtection="1">
      <alignment horizontal="center" vertical="center"/>
    </xf>
    <xf numFmtId="3" fontId="10" fillId="0" borderId="12" xfId="4" applyNumberFormat="1" applyFont="1" applyFill="1" applyBorder="1" applyAlignment="1">
      <alignment horizontal="center" vertical="center" wrapText="1"/>
    </xf>
    <xf numFmtId="3" fontId="10" fillId="0" borderId="14" xfId="4" applyNumberFormat="1" applyFont="1" applyFill="1" applyBorder="1" applyAlignment="1">
      <alignment horizontal="center" vertical="center" wrapText="1"/>
    </xf>
    <xf numFmtId="3" fontId="10" fillId="5" borderId="12" xfId="2" applyNumberFormat="1" applyFont="1" applyFill="1" applyBorder="1" applyAlignment="1">
      <alignment horizontal="center" vertical="center"/>
    </xf>
    <xf numFmtId="1" fontId="10" fillId="14" borderId="3" xfId="1" applyNumberFormat="1" applyFont="1" applyFill="1" applyBorder="1" applyAlignment="1" applyProtection="1">
      <alignment horizontal="center" vertical="center" wrapText="1"/>
    </xf>
    <xf numFmtId="1" fontId="10" fillId="3" borderId="21" xfId="1" applyNumberFormat="1" applyFont="1" applyFill="1" applyBorder="1" applyAlignment="1" applyProtection="1">
      <alignment horizontal="center" vertical="center" wrapText="1"/>
    </xf>
    <xf numFmtId="1" fontId="10" fillId="15" borderId="21" xfId="1" applyNumberFormat="1" applyFont="1" applyFill="1" applyBorder="1" applyAlignment="1" applyProtection="1">
      <alignment horizontal="center" vertical="center" wrapText="1"/>
    </xf>
    <xf numFmtId="0" fontId="6" fillId="6" borderId="3" xfId="2" applyFont="1" applyFill="1" applyBorder="1" applyAlignment="1">
      <alignment horizontal="center" vertical="center" wrapText="1"/>
    </xf>
    <xf numFmtId="0" fontId="6" fillId="0" borderId="11"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6" borderId="3" xfId="2" applyFont="1" applyFill="1" applyBorder="1" applyAlignment="1">
      <alignment vertical="center" wrapText="1"/>
    </xf>
    <xf numFmtId="0" fontId="0" fillId="0" borderId="0" xfId="0" applyFill="1"/>
    <xf numFmtId="0" fontId="6" fillId="0" borderId="15" xfId="3" applyFont="1" applyFill="1" applyBorder="1" applyAlignment="1">
      <alignment horizontal="center" vertical="center" wrapText="1"/>
    </xf>
    <xf numFmtId="0" fontId="13" fillId="6" borderId="4" xfId="3" applyFont="1" applyFill="1" applyBorder="1" applyAlignment="1">
      <alignment vertical="center" wrapText="1"/>
    </xf>
    <xf numFmtId="0" fontId="13" fillId="6" borderId="6" xfId="3" applyFont="1" applyFill="1" applyBorder="1" applyAlignment="1">
      <alignment vertical="center" wrapText="1"/>
    </xf>
    <xf numFmtId="0" fontId="13" fillId="6" borderId="5" xfId="3" applyFont="1" applyFill="1" applyBorder="1" applyAlignment="1">
      <alignment vertical="center" wrapText="1"/>
    </xf>
    <xf numFmtId="3" fontId="5" fillId="5" borderId="12" xfId="2" applyNumberFormat="1" applyFont="1" applyFill="1" applyBorder="1" applyAlignment="1">
      <alignment vertical="center"/>
    </xf>
    <xf numFmtId="3" fontId="5" fillId="5" borderId="10" xfId="2" applyNumberFormat="1" applyFont="1" applyFill="1" applyBorder="1" applyAlignment="1">
      <alignment vertical="center"/>
    </xf>
    <xf numFmtId="3" fontId="5" fillId="5" borderId="14" xfId="2" applyNumberFormat="1" applyFont="1" applyFill="1" applyBorder="1" applyAlignment="1">
      <alignment vertical="center"/>
    </xf>
    <xf numFmtId="0" fontId="5" fillId="0" borderId="10" xfId="4" applyFont="1" applyFill="1" applyBorder="1" applyAlignment="1">
      <alignment vertical="center" wrapText="1"/>
    </xf>
    <xf numFmtId="0" fontId="5" fillId="5" borderId="10" xfId="4" applyFont="1" applyFill="1" applyBorder="1" applyAlignment="1">
      <alignment vertical="center" wrapText="1"/>
    </xf>
    <xf numFmtId="0" fontId="5" fillId="5" borderId="14" xfId="4" applyFont="1" applyFill="1" applyBorder="1" applyAlignment="1">
      <alignment vertical="center" wrapText="1"/>
    </xf>
    <xf numFmtId="0" fontId="5" fillId="0" borderId="12" xfId="4" applyFont="1" applyFill="1" applyBorder="1" applyAlignment="1">
      <alignment vertical="center"/>
    </xf>
    <xf numFmtId="0" fontId="5" fillId="0" borderId="10" xfId="4" applyFont="1" applyFill="1" applyBorder="1" applyAlignment="1">
      <alignment vertical="center"/>
    </xf>
    <xf numFmtId="0" fontId="5" fillId="0" borderId="14" xfId="4" applyFont="1" applyFill="1" applyBorder="1" applyAlignment="1">
      <alignment vertical="center"/>
    </xf>
    <xf numFmtId="0" fontId="5" fillId="0" borderId="10" xfId="4" applyFont="1" applyBorder="1" applyAlignment="1">
      <alignment vertical="center" wrapText="1"/>
    </xf>
    <xf numFmtId="0" fontId="5" fillId="0" borderId="14" xfId="4" applyFont="1" applyBorder="1" applyAlignment="1">
      <alignment vertical="center"/>
    </xf>
    <xf numFmtId="3" fontId="0" fillId="0" borderId="0" xfId="0" applyNumberFormat="1"/>
    <xf numFmtId="3" fontId="10" fillId="5" borderId="12" xfId="2" applyNumberFormat="1" applyFont="1" applyFill="1" applyBorder="1" applyAlignment="1">
      <alignment horizontal="center" vertical="center"/>
    </xf>
    <xf numFmtId="3" fontId="6" fillId="5" borderId="12"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0" fontId="6" fillId="5" borderId="9" xfId="3" applyFont="1" applyFill="1" applyBorder="1" applyAlignment="1">
      <alignment horizontal="center" vertical="center" wrapText="1"/>
    </xf>
    <xf numFmtId="0" fontId="6" fillId="5" borderId="19" xfId="3" applyFont="1" applyFill="1" applyBorder="1" applyAlignment="1">
      <alignment horizontal="center" vertical="center" wrapText="1"/>
    </xf>
    <xf numFmtId="3" fontId="6" fillId="0" borderId="12" xfId="2" applyNumberFormat="1" applyFont="1" applyBorder="1" applyAlignment="1">
      <alignment horizontal="center" vertical="center"/>
    </xf>
    <xf numFmtId="3" fontId="6" fillId="0" borderId="7" xfId="2" applyNumberFormat="1" applyFont="1" applyBorder="1" applyAlignment="1">
      <alignment horizontal="center" vertical="center"/>
    </xf>
    <xf numFmtId="0" fontId="18" fillId="7" borderId="1" xfId="1" applyFont="1" applyFill="1" applyBorder="1" applyAlignment="1" applyProtection="1">
      <alignment vertical="center"/>
    </xf>
    <xf numFmtId="0" fontId="18" fillId="7" borderId="2" xfId="1" applyFont="1" applyFill="1" applyBorder="1" applyAlignment="1" applyProtection="1">
      <alignment vertical="center"/>
    </xf>
    <xf numFmtId="0" fontId="5" fillId="5" borderId="9" xfId="3" applyFont="1" applyFill="1" applyBorder="1" applyAlignment="1">
      <alignment vertical="center" wrapText="1"/>
    </xf>
    <xf numFmtId="3" fontId="5" fillId="5" borderId="9" xfId="2" applyNumberFormat="1" applyFont="1" applyFill="1" applyBorder="1" applyAlignment="1">
      <alignment horizontal="left" vertical="center"/>
    </xf>
    <xf numFmtId="0" fontId="5" fillId="5" borderId="9" xfId="2" applyFont="1" applyFill="1" applyBorder="1" applyAlignment="1">
      <alignment horizontal="left" vertical="center" wrapText="1"/>
    </xf>
    <xf numFmtId="3" fontId="5" fillId="5" borderId="11" xfId="2" applyNumberFormat="1" applyFont="1" applyFill="1" applyBorder="1" applyAlignment="1">
      <alignment horizontal="left" vertical="center"/>
    </xf>
    <xf numFmtId="0" fontId="5" fillId="0" borderId="9" xfId="4" applyFont="1" applyBorder="1" applyAlignment="1">
      <alignment vertical="center" wrapText="1"/>
    </xf>
    <xf numFmtId="0" fontId="5" fillId="5" borderId="14" xfId="3" applyFont="1" applyFill="1" applyBorder="1" applyAlignment="1">
      <alignment vertical="center" wrapText="1"/>
    </xf>
    <xf numFmtId="0" fontId="5" fillId="5" borderId="19" xfId="4" applyFont="1" applyFill="1" applyBorder="1" applyAlignment="1">
      <alignment horizontal="left" vertical="center"/>
    </xf>
    <xf numFmtId="2" fontId="5" fillId="0" borderId="15" xfId="4" applyNumberFormat="1" applyFont="1" applyFill="1" applyBorder="1" applyAlignment="1">
      <alignment horizontal="left" vertical="center" wrapText="1"/>
    </xf>
    <xf numFmtId="0" fontId="5" fillId="0" borderId="11" xfId="2" applyFont="1" applyBorder="1" applyAlignment="1">
      <alignment horizontal="left" vertical="center" wrapText="1"/>
    </xf>
    <xf numFmtId="0" fontId="5" fillId="5" borderId="19" xfId="4" applyFont="1" applyFill="1" applyBorder="1" applyAlignment="1">
      <alignment vertical="center"/>
    </xf>
    <xf numFmtId="0" fontId="5" fillId="5" borderId="14" xfId="2" applyFont="1" applyFill="1" applyBorder="1" applyAlignment="1">
      <alignment vertical="center" wrapText="1"/>
    </xf>
    <xf numFmtId="3" fontId="5" fillId="5" borderId="15" xfId="2" applyNumberFormat="1" applyFont="1" applyFill="1" applyBorder="1" applyAlignment="1">
      <alignment horizontal="left" vertical="center"/>
    </xf>
    <xf numFmtId="0" fontId="12" fillId="5" borderId="14" xfId="4" applyFont="1" applyFill="1" applyBorder="1" applyAlignment="1">
      <alignment vertical="center" wrapText="1"/>
    </xf>
    <xf numFmtId="0" fontId="6" fillId="0" borderId="13" xfId="2" applyFont="1" applyFill="1" applyBorder="1" applyAlignment="1">
      <alignment horizontal="center" vertical="center" wrapText="1"/>
    </xf>
    <xf numFmtId="0" fontId="6" fillId="5" borderId="11" xfId="2" applyFont="1" applyFill="1" applyBorder="1" applyAlignment="1">
      <alignment horizontal="center" vertical="center" wrapText="1"/>
    </xf>
    <xf numFmtId="0" fontId="6" fillId="5" borderId="15" xfId="4" applyFont="1" applyFill="1" applyBorder="1" applyAlignment="1">
      <alignment horizontal="center" vertical="center" wrapText="1"/>
    </xf>
    <xf numFmtId="3" fontId="6" fillId="5" borderId="11" xfId="2" applyNumberFormat="1" applyFont="1" applyFill="1" applyBorder="1" applyAlignment="1">
      <alignment horizontal="center" vertical="center"/>
    </xf>
    <xf numFmtId="0" fontId="6" fillId="5" borderId="16" xfId="4" applyFont="1" applyFill="1" applyBorder="1" applyAlignment="1">
      <alignment horizontal="center" vertical="center" wrapText="1"/>
    </xf>
    <xf numFmtId="3" fontId="6" fillId="5" borderId="15" xfId="2" applyNumberFormat="1" applyFont="1" applyFill="1" applyBorder="1" applyAlignment="1">
      <alignment horizontal="center" vertical="center"/>
    </xf>
    <xf numFmtId="0" fontId="6" fillId="5" borderId="14" xfId="4" applyFont="1" applyFill="1" applyBorder="1" applyAlignment="1">
      <alignment horizontal="center" vertical="center" wrapText="1"/>
    </xf>
    <xf numFmtId="0" fontId="10" fillId="5" borderId="15" xfId="4" applyFont="1" applyFill="1" applyBorder="1" applyAlignment="1">
      <alignment horizontal="center" vertical="center" wrapText="1"/>
    </xf>
    <xf numFmtId="0" fontId="6" fillId="5" borderId="12" xfId="4"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5" borderId="14" xfId="3" applyFont="1" applyFill="1" applyBorder="1" applyAlignment="1">
      <alignment horizontal="center" vertical="center" wrapText="1"/>
    </xf>
    <xf numFmtId="0" fontId="6" fillId="5" borderId="19" xfId="4" applyFont="1" applyFill="1" applyBorder="1" applyAlignment="1">
      <alignment horizontal="center" vertical="center" wrapText="1"/>
    </xf>
    <xf numFmtId="2" fontId="6" fillId="0" borderId="15" xfId="4" applyNumberFormat="1" applyFont="1" applyFill="1" applyBorder="1" applyAlignment="1">
      <alignment horizontal="center" vertical="center" wrapText="1"/>
    </xf>
    <xf numFmtId="3" fontId="10" fillId="5" borderId="14" xfId="2" applyNumberFormat="1" applyFont="1" applyFill="1" applyBorder="1" applyAlignment="1">
      <alignment horizontal="center" vertical="center"/>
    </xf>
    <xf numFmtId="3" fontId="10" fillId="5" borderId="19" xfId="2" applyNumberFormat="1" applyFont="1" applyFill="1" applyBorder="1" applyAlignment="1">
      <alignment horizontal="center" vertical="center"/>
    </xf>
    <xf numFmtId="0" fontId="10" fillId="5" borderId="12" xfId="4" applyFont="1" applyFill="1" applyBorder="1" applyAlignment="1">
      <alignment horizontal="center" vertical="center" wrapText="1"/>
    </xf>
    <xf numFmtId="3" fontId="10" fillId="0" borderId="12" xfId="2" applyNumberFormat="1" applyFont="1" applyFill="1" applyBorder="1" applyAlignment="1">
      <alignment horizontal="center" vertical="center"/>
    </xf>
    <xf numFmtId="3" fontId="10" fillId="5" borderId="14" xfId="4" applyNumberFormat="1" applyFont="1" applyFill="1" applyBorder="1" applyAlignment="1">
      <alignment horizontal="center" vertical="center" wrapText="1"/>
    </xf>
    <xf numFmtId="3" fontId="6" fillId="5" borderId="9" xfId="4" applyNumberFormat="1" applyFont="1" applyFill="1" applyBorder="1" applyAlignment="1">
      <alignment horizontal="center" vertical="center" wrapText="1"/>
    </xf>
    <xf numFmtId="0" fontId="6" fillId="0" borderId="0" xfId="0" applyFont="1" applyAlignment="1">
      <alignment horizontal="center" vertical="center"/>
    </xf>
    <xf numFmtId="0" fontId="15" fillId="0" borderId="11" xfId="4" applyFont="1" applyFill="1" applyBorder="1" applyAlignment="1">
      <alignment horizontal="left" vertical="center"/>
    </xf>
    <xf numFmtId="3" fontId="6" fillId="5" borderId="47" xfId="2" applyNumberFormat="1" applyFont="1" applyFill="1" applyBorder="1" applyAlignment="1">
      <alignment horizontal="center" vertical="center"/>
    </xf>
    <xf numFmtId="0" fontId="53" fillId="15" borderId="3" xfId="0" applyFont="1" applyFill="1" applyBorder="1" applyAlignment="1">
      <alignment horizontal="center" vertical="center"/>
    </xf>
    <xf numFmtId="0" fontId="5" fillId="5" borderId="14" xfId="2" applyFont="1" applyFill="1" applyBorder="1" applyAlignment="1">
      <alignment vertical="center"/>
    </xf>
    <xf numFmtId="0" fontId="5" fillId="5" borderId="13" xfId="2" applyFont="1" applyFill="1" applyBorder="1" applyAlignment="1">
      <alignment vertical="center" wrapText="1"/>
    </xf>
    <xf numFmtId="0" fontId="5" fillId="0" borderId="0" xfId="0" applyFont="1" applyBorder="1" applyAlignment="1">
      <alignment wrapText="1"/>
    </xf>
    <xf numFmtId="3" fontId="6" fillId="0" borderId="16" xfId="2" applyNumberFormat="1" applyFont="1" applyFill="1" applyBorder="1" applyAlignment="1">
      <alignment horizontal="left" vertical="center"/>
    </xf>
    <xf numFmtId="3" fontId="6" fillId="0" borderId="16" xfId="2" applyNumberFormat="1" applyFont="1" applyFill="1" applyBorder="1" applyAlignment="1">
      <alignment horizontal="left" vertical="center" wrapText="1"/>
    </xf>
    <xf numFmtId="0" fontId="6" fillId="0" borderId="7"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16" xfId="3" applyFont="1" applyBorder="1" applyAlignment="1">
      <alignment horizontal="center" vertical="center" wrapText="1"/>
    </xf>
    <xf numFmtId="0" fontId="13" fillId="6" borderId="4" xfId="3" applyFont="1" applyFill="1" applyBorder="1" applyAlignment="1">
      <alignment horizontal="center" vertical="center" wrapText="1"/>
    </xf>
    <xf numFmtId="0" fontId="13" fillId="6" borderId="6" xfId="3" applyFont="1" applyFill="1" applyBorder="1" applyAlignment="1">
      <alignment horizontal="center" vertical="center" wrapText="1"/>
    </xf>
    <xf numFmtId="0" fontId="13" fillId="6" borderId="5" xfId="3" applyFont="1" applyFill="1" applyBorder="1" applyAlignment="1">
      <alignment horizontal="center" vertical="center" wrapText="1"/>
    </xf>
    <xf numFmtId="3" fontId="6" fillId="0" borderId="12" xfId="2" applyNumberFormat="1" applyFont="1" applyFill="1" applyBorder="1" applyAlignment="1">
      <alignment horizontal="center" vertical="center"/>
    </xf>
    <xf numFmtId="3" fontId="6" fillId="0" borderId="10" xfId="2" applyNumberFormat="1" applyFont="1" applyFill="1" applyBorder="1" applyAlignment="1">
      <alignment horizontal="center" vertical="center"/>
    </xf>
    <xf numFmtId="3" fontId="6" fillId="0" borderId="14" xfId="2" applyNumberFormat="1" applyFont="1" applyFill="1" applyBorder="1" applyAlignment="1">
      <alignment horizontal="center" vertical="center"/>
    </xf>
    <xf numFmtId="3" fontId="6" fillId="0" borderId="12" xfId="2" applyNumberFormat="1" applyFont="1" applyBorder="1" applyAlignment="1">
      <alignment horizontal="center" vertical="center"/>
    </xf>
    <xf numFmtId="3" fontId="6" fillId="0" borderId="10" xfId="2" applyNumberFormat="1" applyFont="1" applyBorder="1" applyAlignment="1">
      <alignment horizontal="center" vertical="center"/>
    </xf>
    <xf numFmtId="3" fontId="6" fillId="0" borderId="14" xfId="2" applyNumberFormat="1" applyFont="1" applyBorder="1" applyAlignment="1">
      <alignment horizontal="center" vertical="center"/>
    </xf>
    <xf numFmtId="3" fontId="6" fillId="5" borderId="12" xfId="2" applyNumberFormat="1" applyFont="1" applyFill="1" applyBorder="1" applyAlignment="1">
      <alignment horizontal="center" vertical="center"/>
    </xf>
    <xf numFmtId="3" fontId="6" fillId="5" borderId="10" xfId="2" applyNumberFormat="1" applyFont="1" applyFill="1" applyBorder="1" applyAlignment="1">
      <alignment horizontal="center" vertical="center"/>
    </xf>
    <xf numFmtId="3" fontId="6" fillId="5" borderId="14" xfId="2" applyNumberFormat="1" applyFont="1" applyFill="1" applyBorder="1" applyAlignment="1">
      <alignment horizontal="center" vertical="center"/>
    </xf>
    <xf numFmtId="0" fontId="6" fillId="0" borderId="18" xfId="3" applyFont="1" applyBorder="1" applyAlignment="1">
      <alignment horizontal="center" vertical="center" wrapText="1"/>
    </xf>
    <xf numFmtId="0" fontId="6" fillId="0" borderId="9" xfId="3" applyFont="1" applyBorder="1" applyAlignment="1">
      <alignment horizontal="center" vertical="center" wrapText="1"/>
    </xf>
    <xf numFmtId="0" fontId="6" fillId="5" borderId="9" xfId="3" applyFont="1" applyFill="1" applyBorder="1" applyAlignment="1">
      <alignment horizontal="center" vertical="center" wrapText="1"/>
    </xf>
    <xf numFmtId="0" fontId="6" fillId="0" borderId="12" xfId="3" applyFont="1" applyBorder="1" applyAlignment="1">
      <alignment horizontal="center" vertical="center" wrapText="1"/>
    </xf>
    <xf numFmtId="0" fontId="6" fillId="5" borderId="19" xfId="3" applyFont="1" applyFill="1" applyBorder="1" applyAlignment="1">
      <alignment horizontal="center" vertical="center" wrapText="1"/>
    </xf>
    <xf numFmtId="3" fontId="6" fillId="0" borderId="7" xfId="2" applyNumberFormat="1" applyFont="1" applyBorder="1" applyAlignment="1">
      <alignment horizontal="center" vertical="center"/>
    </xf>
    <xf numFmtId="0" fontId="6" fillId="5" borderId="10" xfId="3" applyFont="1" applyFill="1" applyBorder="1" applyAlignment="1">
      <alignment horizontal="center" vertical="center" wrapText="1"/>
    </xf>
    <xf numFmtId="0" fontId="6" fillId="0" borderId="21" xfId="3" applyFont="1" applyBorder="1" applyAlignment="1">
      <alignment horizontal="center" vertical="center" wrapText="1"/>
    </xf>
    <xf numFmtId="0" fontId="6" fillId="0" borderId="17" xfId="3" applyFont="1" applyBorder="1" applyAlignment="1">
      <alignment horizontal="center" vertical="center" wrapText="1"/>
    </xf>
    <xf numFmtId="0" fontId="6" fillId="0" borderId="1" xfId="3" applyFont="1" applyBorder="1" applyAlignment="1">
      <alignment horizontal="center" vertical="center" wrapText="1"/>
    </xf>
    <xf numFmtId="0" fontId="6" fillId="5" borderId="16" xfId="3" applyFont="1" applyFill="1" applyBorder="1" applyAlignment="1">
      <alignment horizontal="center" vertical="center" wrapText="1"/>
    </xf>
    <xf numFmtId="3" fontId="10" fillId="0" borderId="10" xfId="2" applyNumberFormat="1" applyFont="1" applyBorder="1" applyAlignment="1">
      <alignment horizontal="center" vertical="center"/>
    </xf>
    <xf numFmtId="3" fontId="10" fillId="0" borderId="14" xfId="2" applyNumberFormat="1" applyFont="1" applyBorder="1" applyAlignment="1">
      <alignment horizontal="center" vertical="center"/>
    </xf>
    <xf numFmtId="3" fontId="10" fillId="0" borderId="12" xfId="4" applyNumberFormat="1" applyFont="1" applyBorder="1" applyAlignment="1">
      <alignment horizontal="center" vertical="center" wrapText="1"/>
    </xf>
    <xf numFmtId="3" fontId="10" fillId="0" borderId="14" xfId="4" applyNumberFormat="1" applyFont="1" applyBorder="1" applyAlignment="1">
      <alignment horizontal="center" vertical="center" wrapText="1"/>
    </xf>
    <xf numFmtId="3" fontId="10" fillId="5" borderId="12" xfId="2" applyNumberFormat="1" applyFont="1" applyFill="1" applyBorder="1" applyAlignment="1">
      <alignment horizontal="center" vertical="center"/>
    </xf>
    <xf numFmtId="3" fontId="10" fillId="4" borderId="14" xfId="2" applyNumberFormat="1" applyFont="1" applyFill="1" applyBorder="1" applyAlignment="1">
      <alignment horizontal="center" vertical="center"/>
    </xf>
    <xf numFmtId="3" fontId="6" fillId="0" borderId="7" xfId="2" applyNumberFormat="1" applyFont="1" applyFill="1" applyBorder="1" applyAlignment="1">
      <alignment horizontal="center" vertical="center"/>
    </xf>
    <xf numFmtId="3" fontId="19" fillId="6" borderId="4" xfId="2" applyNumberFormat="1" applyFont="1" applyFill="1" applyBorder="1" applyAlignment="1">
      <alignment horizontal="center" vertical="center"/>
    </xf>
    <xf numFmtId="3" fontId="19" fillId="6" borderId="6" xfId="2" applyNumberFormat="1" applyFont="1" applyFill="1" applyBorder="1" applyAlignment="1">
      <alignment horizontal="center" vertical="center"/>
    </xf>
    <xf numFmtId="3" fontId="19" fillId="6" borderId="5" xfId="2" applyNumberFormat="1" applyFont="1" applyFill="1" applyBorder="1" applyAlignment="1">
      <alignment horizontal="center" vertical="center"/>
    </xf>
    <xf numFmtId="3" fontId="6" fillId="6" borderId="6" xfId="2" applyNumberFormat="1" applyFont="1" applyFill="1" applyBorder="1" applyAlignment="1">
      <alignment horizontal="center" vertical="center"/>
    </xf>
    <xf numFmtId="3" fontId="6" fillId="6" borderId="5" xfId="2" applyNumberFormat="1" applyFont="1" applyFill="1" applyBorder="1" applyAlignment="1">
      <alignment horizontal="center" vertical="center"/>
    </xf>
    <xf numFmtId="3" fontId="13" fillId="6" borderId="6" xfId="2" applyNumberFormat="1" applyFont="1" applyFill="1" applyBorder="1" applyAlignment="1">
      <alignment horizontal="center" vertical="center"/>
    </xf>
    <xf numFmtId="3" fontId="13" fillId="6" borderId="5" xfId="2" applyNumberFormat="1" applyFont="1" applyFill="1" applyBorder="1" applyAlignment="1">
      <alignment horizontal="center" vertical="center"/>
    </xf>
    <xf numFmtId="3" fontId="10" fillId="0" borderId="10" xfId="2" applyNumberFormat="1" applyFont="1" applyFill="1" applyBorder="1" applyAlignment="1">
      <alignment horizontal="center" vertical="center"/>
    </xf>
    <xf numFmtId="3" fontId="10" fillId="0" borderId="14" xfId="2" applyNumberFormat="1" applyFont="1" applyFill="1" applyBorder="1" applyAlignment="1">
      <alignment horizontal="center" vertical="center"/>
    </xf>
    <xf numFmtId="3" fontId="10" fillId="0" borderId="12" xfId="4" applyNumberFormat="1" applyFont="1" applyFill="1" applyBorder="1" applyAlignment="1">
      <alignment horizontal="center" vertical="center" wrapText="1"/>
    </xf>
    <xf numFmtId="3" fontId="10" fillId="0" borderId="14" xfId="4" applyNumberFormat="1" applyFont="1" applyFill="1" applyBorder="1" applyAlignment="1">
      <alignment horizontal="center" vertical="center" wrapText="1"/>
    </xf>
    <xf numFmtId="0" fontId="13" fillId="6" borderId="4" xfId="3" applyFont="1" applyFill="1" applyBorder="1" applyAlignment="1">
      <alignment horizontal="left" vertical="center" wrapText="1"/>
    </xf>
    <xf numFmtId="0" fontId="13" fillId="6" borderId="6" xfId="3" applyFont="1" applyFill="1" applyBorder="1" applyAlignment="1">
      <alignment horizontal="left" vertical="center" wrapText="1"/>
    </xf>
    <xf numFmtId="0" fontId="35" fillId="10" borderId="22" xfId="0" applyFont="1" applyFill="1" applyBorder="1" applyAlignment="1">
      <alignment horizontal="center"/>
    </xf>
    <xf numFmtId="0" fontId="35" fillId="10" borderId="23" xfId="0" applyFont="1" applyFill="1" applyBorder="1" applyAlignment="1">
      <alignment horizontal="center"/>
    </xf>
    <xf numFmtId="0" fontId="35" fillId="10" borderId="24" xfId="0" applyFont="1" applyFill="1" applyBorder="1" applyAlignment="1">
      <alignment horizontal="center"/>
    </xf>
    <xf numFmtId="0" fontId="36" fillId="11" borderId="27" xfId="0" applyFont="1" applyFill="1" applyBorder="1" applyAlignment="1">
      <alignment horizontal="center"/>
    </xf>
    <xf numFmtId="0" fontId="36" fillId="11" borderId="28" xfId="0" applyFont="1" applyFill="1" applyBorder="1" applyAlignment="1">
      <alignment horizontal="center"/>
    </xf>
    <xf numFmtId="0" fontId="42" fillId="6" borderId="45" xfId="0" applyFont="1" applyFill="1" applyBorder="1" applyAlignment="1">
      <alignment horizontal="center"/>
    </xf>
    <xf numFmtId="0" fontId="42" fillId="6" borderId="46" xfId="0" applyFont="1" applyFill="1" applyBorder="1" applyAlignment="1">
      <alignment horizontal="center"/>
    </xf>
  </cellXfs>
  <cellStyles count="9">
    <cellStyle name="Komma 2" xfId="5" xr:uid="{C2AF8B4B-AE3C-40D8-9C6A-EB7C20D24748}"/>
    <cellStyle name="Normal 2" xfId="8" xr:uid="{F2A70BEA-825A-41EA-9AA7-9A3577D7088B}"/>
    <cellStyle name="Procent" xfId="7" builtinId="5"/>
    <cellStyle name="Standaard" xfId="0" builtinId="0"/>
    <cellStyle name="Standaard 5" xfId="2" xr:uid="{F4960EA4-3420-4931-9D41-4D0254A5085C}"/>
    <cellStyle name="Standaard_Blad1 2" xfId="3" xr:uid="{6F3DAF2B-B286-4EA2-A360-DF3F089B9CCC}"/>
    <cellStyle name="Standaard_Blad1_1" xfId="4" xr:uid="{145DFFDE-2BD5-45D9-980D-22ED67A287B8}"/>
    <cellStyle name="Standaard_Blad2" xfId="6" xr:uid="{20442FD3-9B97-4DC4-8AE9-96CC5D16AA36}"/>
    <cellStyle name="Standaard_Blad2_1 2" xfId="1" xr:uid="{8A610A7F-AC19-4A97-AD47-5F759732D62F}"/>
  </cellStyles>
  <dxfs count="25">
    <dxf>
      <font>
        <color auto="1"/>
      </font>
      <fill>
        <patternFill>
          <bgColor theme="9" tint="0.79998168889431442"/>
        </patternFill>
      </fill>
    </dxf>
    <dxf>
      <font>
        <color auto="1"/>
      </font>
      <fill>
        <patternFill>
          <bgColor theme="6" tint="0.79998168889431442"/>
        </patternFill>
      </fill>
    </dxf>
    <dxf>
      <font>
        <color auto="1"/>
      </font>
      <fill>
        <patternFill>
          <bgColor theme="5" tint="0.79998168889431442"/>
        </patternFill>
      </fill>
    </dxf>
    <dxf>
      <fill>
        <patternFill>
          <bgColor theme="6"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9" tint="0.79998168889431442"/>
        </patternFill>
      </fill>
    </dxf>
    <dxf>
      <font>
        <color auto="1"/>
      </font>
      <fill>
        <patternFill>
          <bgColor theme="6" tint="0.79998168889431442"/>
        </patternFill>
      </fill>
    </dxf>
    <dxf>
      <font>
        <color auto="1"/>
      </font>
      <fill>
        <patternFill>
          <bgColor theme="5" tint="0.79998168889431442"/>
        </patternFill>
      </fill>
    </dxf>
    <dxf>
      <fill>
        <patternFill>
          <bgColor theme="6"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9" tint="0.79998168889431442"/>
        </patternFill>
      </fill>
    </dxf>
    <dxf>
      <font>
        <color auto="1"/>
      </font>
      <fill>
        <patternFill>
          <bgColor theme="6" tint="0.79998168889431442"/>
        </patternFill>
      </fill>
    </dxf>
    <dxf>
      <font>
        <color auto="1"/>
      </font>
      <fill>
        <patternFill>
          <bgColor theme="5" tint="0.79998168889431442"/>
        </patternFill>
      </fill>
    </dxf>
    <dxf>
      <fill>
        <patternFill>
          <bgColor theme="6" tint="0.79998168889431442"/>
        </patternFill>
      </fill>
    </dxf>
    <dxf>
      <font>
        <color auto="1"/>
      </font>
      <fill>
        <patternFill>
          <bgColor theme="5" tint="0.79998168889431442"/>
        </patternFill>
      </fill>
    </dxf>
    <dxf>
      <font>
        <color auto="1"/>
      </font>
      <fill>
        <patternFill>
          <bgColor theme="9" tint="0.79998168889431442"/>
        </patternFill>
      </fill>
    </dxf>
    <dxf>
      <font>
        <color theme="1"/>
      </font>
      <fill>
        <patternFill>
          <bgColor theme="5" tint="0.79998168889431442"/>
        </patternFill>
      </fill>
    </dxf>
    <dxf>
      <font>
        <color auto="1"/>
      </font>
      <fill>
        <patternFill>
          <bgColor theme="9" tint="0.79998168889431442"/>
        </patternFill>
      </fill>
    </dxf>
    <dxf>
      <font>
        <color auto="1"/>
      </font>
      <fill>
        <patternFill>
          <bgColor theme="6" tint="0.79998168889431442"/>
        </patternFill>
      </fill>
    </dxf>
    <dxf>
      <font>
        <color auto="1"/>
      </font>
      <fill>
        <patternFill>
          <bgColor theme="5" tint="0.79998168889431442"/>
        </patternFill>
      </fill>
    </dxf>
    <dxf>
      <fill>
        <patternFill>
          <bgColor theme="6" tint="0.79998168889431442"/>
        </patternFill>
      </fill>
    </dxf>
    <dxf>
      <font>
        <color auto="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'Bijlage - Grafiek'!$D$1</c:f>
              <c:strCache>
                <c:ptCount val="1"/>
                <c:pt idx="0">
                  <c:v>Personeelsaantal op 31/12/2019</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'Bijlage - Grafiek'!$A$2:$C$41</c15:sqref>
                  </c15:fullRef>
                  <c15:levelRef>
                    <c15:sqref>'Bijlage - Grafiek'!$A$2:$A$41</c15:sqref>
                  </c15:levelRef>
                </c:ext>
              </c:extLst>
              <c:f>'Bijlage - Grafiek'!$A$2:$A$41</c:f>
              <c:strCache>
                <c:ptCount val="40"/>
                <c:pt idx="0">
                  <c:v>Vlaamse Vervoersmaatschappij - De Lijn (inclusief chauffeurs)</c:v>
                </c:pt>
                <c:pt idx="1">
                  <c:v>Vlaamse Radio- en Televiesieomroep (VRT)</c:v>
                </c:pt>
                <c:pt idx="2">
                  <c:v>VZW Vlaams Interuniversitair Instituut voor de Biotechnologie (VIB)</c:v>
                </c:pt>
                <c:pt idx="3">
                  <c:v>Vlaamse Instelling voor Technologisch Onderzoek (VITO)</c:v>
                </c:pt>
                <c:pt idx="4">
                  <c:v>Agentschap Integratie en Inburgering</c:v>
                </c:pt>
                <c:pt idx="5">
                  <c:v>Kunsthuis Opera Vlaanderen Ballet Vlaanderen</c:v>
                </c:pt>
                <c:pt idx="6">
                  <c:v>Eigen Vermogen Instituut voor Landbouw- en Visserijonderzoek</c:v>
                </c:pt>
                <c:pt idx="7">
                  <c:v>Vlaamse Vereniging voor Ontwikkelingssamenwerking en Technische Bijstand (VVOB)</c:v>
                </c:pt>
                <c:pt idx="8">
                  <c:v>Vlaamse Vereniging voor ICT-personeel (Vlaanderen Connect.)</c:v>
                </c:pt>
                <c:pt idx="9">
                  <c:v>ParticipatieMaatschappij Vlaanderen (PMV)</c:v>
                </c:pt>
                <c:pt idx="10">
                  <c:v>Vlaams Instituut voor de Zee (VLIZ)</c:v>
                </c:pt>
                <c:pt idx="11">
                  <c:v>Vlaams Woningfonds</c:v>
                </c:pt>
                <c:pt idx="12">
                  <c:v>Lantis (Vroeger: Beheersmaatschappij Antwerpen Mobiel)</c:v>
                </c:pt>
                <c:pt idx="13">
                  <c:v>Museum van Hedendaagse Kunst Antwerpen (M HKA)</c:v>
                </c:pt>
                <c:pt idx="14">
                  <c:v>Flanders Technology International </c:v>
                </c:pt>
                <c:pt idx="15">
                  <c:v>Vlaams Centrum voor Agro- en Visserijmarketing (VLAM)</c:v>
                </c:pt>
                <c:pt idx="16">
                  <c:v>MOEV (Stichting Vlaamse Schoolsport)</c:v>
                </c:pt>
                <c:pt idx="17">
                  <c:v>Fonds Wetenschappelijk Onderzoek (FWO)</c:v>
                </c:pt>
                <c:pt idx="18">
                  <c:v>vzw 'de Rand'</c:v>
                </c:pt>
                <c:pt idx="19">
                  <c:v>Vlaamse Stichting voor Verkeerskunde (VSV)</c:v>
                </c:pt>
                <c:pt idx="20">
                  <c:v>Sociaal-Economische Raad van Vlaanderen (SERV)</c:v>
                </c:pt>
                <c:pt idx="21">
                  <c:v>Muntpunt</c:v>
                </c:pt>
                <c:pt idx="22">
                  <c:v>Het ondersteunende centrum van het agentschap natuur- en bosonderzoek (Natuur Invest)</c:v>
                </c:pt>
                <c:pt idx="23">
                  <c:v>Limburgse Reconversiemaatschappij</c:v>
                </c:pt>
                <c:pt idx="24">
                  <c:v>Eigen Vermogen Instituut voor Natuur- en Bosonderzoek (INBO)</c:v>
                </c:pt>
                <c:pt idx="25">
                  <c:v>Koninklijke Museum voor Schone Kunsten Antwerpen (KMSKA) - vanaf 1/1/2020 (personeelsaantal op 31/12/20)</c:v>
                </c:pt>
                <c:pt idx="26">
                  <c:v>deSingel</c:v>
                </c:pt>
                <c:pt idx="27">
                  <c:v>Tunnel Liefkenshoek</c:v>
                </c:pt>
                <c:pt idx="28">
                  <c:v>Toegankelijk Vlaanderen</c:v>
                </c:pt>
                <c:pt idx="29">
                  <c:v>Beheer Kunstsite</c:v>
                </c:pt>
                <c:pt idx="30">
                  <c:v>Vlaamse Interuniversitaire Raad (VLIR) (incl. UOS)</c:v>
                </c:pt>
                <c:pt idx="31">
                  <c:v>Vlaams Audiovisueel Fonds (VAF)</c:v>
                </c:pt>
                <c:pt idx="32">
                  <c:v>Literatuur Vlaanderen (vroeger Vlaams Fonds der Letteren)</c:v>
                </c:pt>
                <c:pt idx="33">
                  <c:v>Flanders, District of Creativity</c:v>
                </c:pt>
                <c:pt idx="34">
                  <c:v>Eigen Vermogen van het Departement MOW (Flanders Hydraulics)</c:v>
                </c:pt>
                <c:pt idx="35">
                  <c:v>Koninklijke Vlaamse Academie van België voor Wetenschappen en Kunsten (KVAB)</c:v>
                </c:pt>
                <c:pt idx="36">
                  <c:v>Vlaams-Europees Verbindingsagentschap (VLEVA)</c:v>
                </c:pt>
                <c:pt idx="37">
                  <c:v>Koninklijke Academie voor Nederlandse Taal- en Letterkunde (KANTL)</c:v>
                </c:pt>
                <c:pt idx="38">
                  <c:v>Vlaamse Hogescholenraad (VLHORA)</c:v>
                </c:pt>
                <c:pt idx="39">
                  <c:v>Vlaams Informatiecentrum voor Land- en Tuinbouw (VILT)</c:v>
                </c:pt>
              </c:strCache>
            </c:strRef>
          </c:cat>
          <c:val>
            <c:numRef>
              <c:f>'Bijlage - Grafiek'!$D$2:$D$41</c:f>
              <c:numCache>
                <c:formatCode>#,##0</c:formatCode>
                <c:ptCount val="40"/>
                <c:pt idx="0">
                  <c:v>7734</c:v>
                </c:pt>
                <c:pt idx="1">
                  <c:v>2273</c:v>
                </c:pt>
                <c:pt idx="2">
                  <c:v>817</c:v>
                </c:pt>
                <c:pt idx="3">
                  <c:v>751</c:v>
                </c:pt>
                <c:pt idx="4">
                  <c:v>721</c:v>
                </c:pt>
                <c:pt idx="5">
                  <c:v>433</c:v>
                </c:pt>
                <c:pt idx="6">
                  <c:v>392</c:v>
                </c:pt>
                <c:pt idx="7">
                  <c:v>195</c:v>
                </c:pt>
                <c:pt idx="8">
                  <c:v>131</c:v>
                </c:pt>
                <c:pt idx="9">
                  <c:v>131</c:v>
                </c:pt>
                <c:pt idx="10">
                  <c:v>114</c:v>
                </c:pt>
                <c:pt idx="11">
                  <c:v>102</c:v>
                </c:pt>
                <c:pt idx="12">
                  <c:v>87</c:v>
                </c:pt>
                <c:pt idx="13">
                  <c:v>82</c:v>
                </c:pt>
                <c:pt idx="14">
                  <c:v>77</c:v>
                </c:pt>
                <c:pt idx="15">
                  <c:v>73</c:v>
                </c:pt>
                <c:pt idx="16">
                  <c:v>72</c:v>
                </c:pt>
                <c:pt idx="17">
                  <c:v>71</c:v>
                </c:pt>
                <c:pt idx="18">
                  <c:v>69</c:v>
                </c:pt>
                <c:pt idx="19">
                  <c:v>64</c:v>
                </c:pt>
                <c:pt idx="20" formatCode="General">
                  <c:v>62</c:v>
                </c:pt>
                <c:pt idx="21">
                  <c:v>58</c:v>
                </c:pt>
                <c:pt idx="22">
                  <c:v>55</c:v>
                </c:pt>
                <c:pt idx="23">
                  <c:v>52</c:v>
                </c:pt>
                <c:pt idx="24">
                  <c:v>47</c:v>
                </c:pt>
                <c:pt idx="25">
                  <c:v>45</c:v>
                </c:pt>
                <c:pt idx="26">
                  <c:v>43</c:v>
                </c:pt>
                <c:pt idx="27">
                  <c:v>43</c:v>
                </c:pt>
                <c:pt idx="28">
                  <c:v>38</c:v>
                </c:pt>
                <c:pt idx="29">
                  <c:v>36</c:v>
                </c:pt>
                <c:pt idx="30">
                  <c:v>35</c:v>
                </c:pt>
                <c:pt idx="31">
                  <c:v>27</c:v>
                </c:pt>
                <c:pt idx="32">
                  <c:v>19</c:v>
                </c:pt>
                <c:pt idx="33">
                  <c:v>18</c:v>
                </c:pt>
                <c:pt idx="34">
                  <c:v>15</c:v>
                </c:pt>
                <c:pt idx="35">
                  <c:v>12</c:v>
                </c:pt>
                <c:pt idx="36">
                  <c:v>10</c:v>
                </c:pt>
                <c:pt idx="37">
                  <c:v>9</c:v>
                </c:pt>
                <c:pt idx="38">
                  <c:v>8</c:v>
                </c:pt>
                <c:pt idx="39">
                  <c:v>3</c:v>
                </c:pt>
              </c:numCache>
            </c:numRef>
          </c:val>
          <c:smooth val="0"/>
          <c:extLst>
            <c:ext xmlns:c16="http://schemas.microsoft.com/office/drawing/2014/chart" uri="{C3380CC4-5D6E-409C-BE32-E72D297353CC}">
              <c16:uniqueId val="{00000000-37EA-44D6-9D57-6905A5404D8D}"/>
            </c:ext>
          </c:extLst>
        </c:ser>
        <c:dLbls>
          <c:showLegendKey val="0"/>
          <c:showVal val="0"/>
          <c:showCatName val="0"/>
          <c:showSerName val="0"/>
          <c:showPercent val="0"/>
          <c:showBubbleSize val="0"/>
        </c:dLbls>
        <c:smooth val="0"/>
        <c:axId val="802778760"/>
        <c:axId val="802777448"/>
      </c:lineChart>
      <c:catAx>
        <c:axId val="80277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nl-BE"/>
          </a:p>
        </c:txPr>
        <c:crossAx val="802777448"/>
        <c:crosses val="autoZero"/>
        <c:auto val="1"/>
        <c:lblAlgn val="ctr"/>
        <c:lblOffset val="100"/>
        <c:noMultiLvlLbl val="0"/>
      </c:catAx>
      <c:valAx>
        <c:axId val="802777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02778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478155</xdr:colOff>
      <xdr:row>5</xdr:row>
      <xdr:rowOff>173355</xdr:rowOff>
    </xdr:from>
    <xdr:to>
      <xdr:col>15</xdr:col>
      <xdr:colOff>447675</xdr:colOff>
      <xdr:row>24</xdr:row>
      <xdr:rowOff>104775</xdr:rowOff>
    </xdr:to>
    <xdr:graphicFrame macro="">
      <xdr:nvGraphicFramePr>
        <xdr:cNvPr id="2" name="Grafiek 1">
          <a:extLst>
            <a:ext uri="{FF2B5EF4-FFF2-40B4-BE49-F238E27FC236}">
              <a16:creationId xmlns:a16="http://schemas.microsoft.com/office/drawing/2014/main" id="{C41AECF6-E9B1-4C22-858C-643DA40F60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5300A-C61B-4D6B-9968-D0FB8FA17FEF}">
  <sheetPr>
    <tabColor theme="6"/>
  </sheetPr>
  <dimension ref="A1:A2"/>
  <sheetViews>
    <sheetView tabSelected="1" workbookViewId="0">
      <selection activeCell="A12" sqref="A12"/>
    </sheetView>
  </sheetViews>
  <sheetFormatPr defaultRowHeight="12.5" x14ac:dyDescent="0.25"/>
  <cols>
    <col min="1" max="1" width="121.81640625" customWidth="1"/>
  </cols>
  <sheetData>
    <row r="1" spans="1:1" ht="14.5" x14ac:dyDescent="0.4">
      <c r="A1" s="268" t="s">
        <v>0</v>
      </c>
    </row>
    <row r="2" spans="1:1" ht="120.75" customHeight="1" x14ac:dyDescent="0.25">
      <c r="A2" s="269" t="s">
        <v>1</v>
      </c>
    </row>
  </sheetData>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A536B-41DC-4DAE-BD0E-F0EEC17FA78D}">
  <sheetPr>
    <tabColor theme="9"/>
  </sheetPr>
  <dimension ref="A1:H564"/>
  <sheetViews>
    <sheetView showGridLines="0" zoomScaleNormal="100" workbookViewId="0">
      <pane ySplit="2" topLeftCell="A3" activePane="bottomLeft" state="frozen"/>
      <selection pane="bottomLeft" activeCell="B20" sqref="B20"/>
    </sheetView>
  </sheetViews>
  <sheetFormatPr defaultRowHeight="16.5" x14ac:dyDescent="0.25"/>
  <cols>
    <col min="1" max="1" width="29.453125" style="5" customWidth="1"/>
    <col min="2" max="2" width="99.81640625" style="197" customWidth="1"/>
    <col min="3" max="3" width="53.453125" style="21" customWidth="1"/>
    <col min="4" max="4" width="12.7265625" style="41" customWidth="1"/>
    <col min="5" max="5" width="31.81640625" style="55" customWidth="1"/>
  </cols>
  <sheetData>
    <row r="1" spans="1:8" ht="20.5" x14ac:dyDescent="0.25">
      <c r="A1" s="494" t="s">
        <v>2</v>
      </c>
      <c r="B1" s="495"/>
      <c r="C1" s="495"/>
      <c r="D1" s="495"/>
      <c r="E1" s="459"/>
    </row>
    <row r="2" spans="1:8" ht="14.5" x14ac:dyDescent="0.25">
      <c r="A2" s="216" t="s">
        <v>3</v>
      </c>
      <c r="B2" s="216" t="s">
        <v>4</v>
      </c>
      <c r="C2" s="216" t="s">
        <v>5</v>
      </c>
      <c r="D2" s="216" t="s">
        <v>6</v>
      </c>
      <c r="E2" s="216" t="s">
        <v>505</v>
      </c>
    </row>
    <row r="3" spans="1:8" ht="15" customHeight="1" x14ac:dyDescent="0.25">
      <c r="A3" s="538" t="s">
        <v>8</v>
      </c>
      <c r="B3" s="1" t="s">
        <v>9</v>
      </c>
      <c r="C3" s="153" t="s">
        <v>10</v>
      </c>
      <c r="D3" s="26" t="s">
        <v>508</v>
      </c>
      <c r="E3" s="447">
        <f>252+154</f>
        <v>406</v>
      </c>
    </row>
    <row r="4" spans="1:8" ht="15" customHeight="1" x14ac:dyDescent="0.25">
      <c r="A4" s="539"/>
      <c r="B4" s="42" t="s">
        <v>11</v>
      </c>
      <c r="C4" s="44" t="s">
        <v>17</v>
      </c>
      <c r="D4" s="452"/>
      <c r="E4" s="444"/>
      <c r="H4" s="486"/>
    </row>
    <row r="5" spans="1:8" ht="15" customHeight="1" x14ac:dyDescent="0.25">
      <c r="A5" s="539"/>
      <c r="B5" s="42" t="s">
        <v>12</v>
      </c>
      <c r="C5" s="449"/>
      <c r="D5" s="452"/>
      <c r="E5" s="444"/>
    </row>
    <row r="6" spans="1:8" ht="15" customHeight="1" x14ac:dyDescent="0.25">
      <c r="A6" s="539"/>
      <c r="B6" s="42" t="s">
        <v>13</v>
      </c>
      <c r="C6" s="450"/>
      <c r="D6" s="452"/>
      <c r="E6" s="445"/>
    </row>
    <row r="7" spans="1:8" ht="14.5" x14ac:dyDescent="0.25">
      <c r="A7" s="539"/>
      <c r="B7" s="25" t="s">
        <v>14</v>
      </c>
      <c r="C7" s="8" t="s">
        <v>15</v>
      </c>
      <c r="D7" s="452" t="s">
        <v>508</v>
      </c>
      <c r="E7" s="443">
        <v>385</v>
      </c>
    </row>
    <row r="8" spans="1:8" ht="14.5" x14ac:dyDescent="0.25">
      <c r="A8" s="539"/>
      <c r="B8" s="43" t="s">
        <v>16</v>
      </c>
      <c r="C8" s="44" t="s">
        <v>17</v>
      </c>
      <c r="D8" s="452"/>
      <c r="E8" s="445"/>
    </row>
    <row r="9" spans="1:8" ht="14.5" x14ac:dyDescent="0.25">
      <c r="A9" s="539"/>
      <c r="B9" s="25" t="s">
        <v>18</v>
      </c>
      <c r="C9" s="8" t="s">
        <v>15</v>
      </c>
      <c r="D9" s="452" t="s">
        <v>508</v>
      </c>
      <c r="E9" s="443">
        <v>847</v>
      </c>
    </row>
    <row r="10" spans="1:8" ht="14.5" x14ac:dyDescent="0.25">
      <c r="A10" s="539"/>
      <c r="B10" s="43" t="s">
        <v>19</v>
      </c>
      <c r="C10" s="45" t="s">
        <v>20</v>
      </c>
      <c r="D10" s="452"/>
      <c r="E10" s="444"/>
    </row>
    <row r="11" spans="1:8" ht="14.5" x14ac:dyDescent="0.25">
      <c r="A11" s="539"/>
      <c r="B11" s="43" t="s">
        <v>21</v>
      </c>
      <c r="C11" s="45" t="s">
        <v>20</v>
      </c>
      <c r="D11" s="452"/>
      <c r="E11" s="444"/>
    </row>
    <row r="12" spans="1:8" ht="14.5" x14ac:dyDescent="0.25">
      <c r="A12" s="539"/>
      <c r="B12" s="43" t="s">
        <v>22</v>
      </c>
      <c r="C12" s="45" t="s">
        <v>20</v>
      </c>
      <c r="D12" s="452"/>
      <c r="E12" s="445"/>
    </row>
    <row r="13" spans="1:8" ht="14.5" x14ac:dyDescent="0.25">
      <c r="A13" s="539"/>
      <c r="B13" s="25" t="s">
        <v>23</v>
      </c>
      <c r="C13" s="13" t="s">
        <v>15</v>
      </c>
      <c r="D13" s="452" t="s">
        <v>508</v>
      </c>
      <c r="E13" s="445">
        <v>201</v>
      </c>
    </row>
    <row r="14" spans="1:8" ht="14.5" x14ac:dyDescent="0.25">
      <c r="A14" s="539"/>
      <c r="B14" s="25" t="s">
        <v>24</v>
      </c>
      <c r="C14" s="8" t="s">
        <v>15</v>
      </c>
      <c r="D14" s="452" t="s">
        <v>508</v>
      </c>
      <c r="E14" s="443">
        <v>422</v>
      </c>
    </row>
    <row r="15" spans="1:8" ht="14.5" x14ac:dyDescent="0.25">
      <c r="A15" s="539"/>
      <c r="B15" s="43" t="s">
        <v>25</v>
      </c>
      <c r="C15" s="45" t="s">
        <v>20</v>
      </c>
      <c r="D15" s="452"/>
      <c r="E15" s="444"/>
    </row>
    <row r="16" spans="1:8" ht="15" customHeight="1" x14ac:dyDescent="0.25">
      <c r="A16" s="539"/>
      <c r="B16" s="46" t="s">
        <v>26</v>
      </c>
      <c r="C16" s="442" t="s">
        <v>131</v>
      </c>
      <c r="D16" s="452"/>
      <c r="E16" s="444"/>
    </row>
    <row r="17" spans="1:5" ht="14.5" x14ac:dyDescent="0.25">
      <c r="A17" s="539"/>
      <c r="B17" s="25" t="s">
        <v>503</v>
      </c>
      <c r="C17" s="13" t="s">
        <v>15</v>
      </c>
      <c r="D17" s="452" t="s">
        <v>508</v>
      </c>
      <c r="E17" s="443">
        <v>49</v>
      </c>
    </row>
    <row r="18" spans="1:5" ht="14.5" x14ac:dyDescent="0.25">
      <c r="A18" s="539"/>
      <c r="B18" s="43" t="s">
        <v>29</v>
      </c>
      <c r="C18" s="48" t="s">
        <v>20</v>
      </c>
      <c r="D18" s="452"/>
      <c r="E18" s="445"/>
    </row>
    <row r="19" spans="1:5" ht="14.5" x14ac:dyDescent="0.25">
      <c r="A19" s="539"/>
      <c r="B19" s="49" t="s">
        <v>30</v>
      </c>
      <c r="C19" s="13" t="s">
        <v>31</v>
      </c>
      <c r="D19" s="452" t="s">
        <v>508</v>
      </c>
      <c r="E19" s="445">
        <v>52</v>
      </c>
    </row>
    <row r="20" spans="1:5" ht="15" customHeight="1" x14ac:dyDescent="0.25">
      <c r="A20" s="539"/>
      <c r="B20" s="200" t="s">
        <v>32</v>
      </c>
      <c r="C20" s="8" t="s">
        <v>33</v>
      </c>
      <c r="D20" s="34" t="s">
        <v>34</v>
      </c>
      <c r="E20" s="452">
        <v>721</v>
      </c>
    </row>
    <row r="21" spans="1:5" ht="15" customHeight="1" x14ac:dyDescent="0.25">
      <c r="A21" s="539"/>
      <c r="B21" s="200" t="s">
        <v>35</v>
      </c>
      <c r="C21" s="8" t="s">
        <v>33</v>
      </c>
      <c r="D21" s="35" t="s">
        <v>34</v>
      </c>
      <c r="E21" s="9">
        <v>69</v>
      </c>
    </row>
    <row r="22" spans="1:5" ht="15" customHeight="1" x14ac:dyDescent="0.25">
      <c r="A22" s="539"/>
      <c r="B22" s="200" t="s">
        <v>36</v>
      </c>
      <c r="C22" s="8" t="s">
        <v>33</v>
      </c>
      <c r="D22" s="35" t="s">
        <v>34</v>
      </c>
      <c r="E22" s="9">
        <v>58</v>
      </c>
    </row>
    <row r="23" spans="1:5" ht="15" customHeight="1" x14ac:dyDescent="0.25">
      <c r="A23" s="539"/>
      <c r="B23" s="200" t="s">
        <v>37</v>
      </c>
      <c r="C23" s="8" t="s">
        <v>33</v>
      </c>
      <c r="D23" s="35" t="s">
        <v>34</v>
      </c>
      <c r="E23" s="9">
        <v>38</v>
      </c>
    </row>
    <row r="24" spans="1:5" ht="15" customHeight="1" x14ac:dyDescent="0.25">
      <c r="A24" s="539"/>
      <c r="B24" s="200" t="s">
        <v>38</v>
      </c>
      <c r="C24" s="8" t="s">
        <v>33</v>
      </c>
      <c r="D24" s="35" t="s">
        <v>34</v>
      </c>
      <c r="E24" s="9">
        <v>131</v>
      </c>
    </row>
    <row r="25" spans="1:5" ht="15" customHeight="1" x14ac:dyDescent="0.25">
      <c r="A25" s="539"/>
      <c r="B25" s="200" t="s">
        <v>39</v>
      </c>
      <c r="C25" s="8" t="s">
        <v>40</v>
      </c>
      <c r="D25" s="32" t="s">
        <v>34</v>
      </c>
      <c r="E25" s="32">
        <v>62</v>
      </c>
    </row>
    <row r="26" spans="1:5" ht="15" customHeight="1" x14ac:dyDescent="0.25">
      <c r="A26" s="539"/>
      <c r="B26" s="7" t="s">
        <v>41</v>
      </c>
      <c r="C26" s="66" t="s">
        <v>42</v>
      </c>
      <c r="D26" s="32" t="s">
        <v>509</v>
      </c>
      <c r="E26" s="32">
        <v>196</v>
      </c>
    </row>
    <row r="27" spans="1:5" ht="15" customHeight="1" x14ac:dyDescent="0.25">
      <c r="A27" s="539"/>
      <c r="B27" s="530" t="s">
        <v>43</v>
      </c>
      <c r="C27" s="479"/>
      <c r="D27" s="531"/>
      <c r="E27" s="32"/>
    </row>
    <row r="28" spans="1:5" ht="15" customHeight="1" x14ac:dyDescent="0.25">
      <c r="A28" s="539"/>
      <c r="B28" s="50" t="s">
        <v>44</v>
      </c>
      <c r="C28" s="480"/>
      <c r="D28" s="452"/>
      <c r="E28" s="32"/>
    </row>
    <row r="29" spans="1:5" ht="15" customHeight="1" x14ac:dyDescent="0.25">
      <c r="A29" s="539"/>
      <c r="B29" s="51" t="s">
        <v>45</v>
      </c>
      <c r="C29" s="481" t="s">
        <v>46</v>
      </c>
      <c r="D29" s="32" t="s">
        <v>509</v>
      </c>
      <c r="E29" s="32">
        <v>335</v>
      </c>
    </row>
    <row r="30" spans="1:5" ht="15" customHeight="1" x14ac:dyDescent="0.25">
      <c r="A30" s="539"/>
      <c r="B30" s="50" t="s">
        <v>47</v>
      </c>
      <c r="C30" s="482"/>
      <c r="D30" s="452"/>
      <c r="E30" s="443"/>
    </row>
    <row r="31" spans="1:5" ht="15" customHeight="1" x14ac:dyDescent="0.25">
      <c r="A31" s="539"/>
      <c r="B31" s="50" t="s">
        <v>48</v>
      </c>
      <c r="C31" s="483"/>
      <c r="D31" s="452"/>
      <c r="E31" s="52"/>
    </row>
    <row r="32" spans="1:5" ht="15" customHeight="1" x14ac:dyDescent="0.25">
      <c r="A32" s="539"/>
      <c r="B32" s="11" t="s">
        <v>49</v>
      </c>
      <c r="C32" s="456" t="s">
        <v>131</v>
      </c>
      <c r="D32" s="35" t="s">
        <v>34</v>
      </c>
      <c r="E32" s="9">
        <v>10</v>
      </c>
    </row>
    <row r="33" spans="1:5" ht="15" customHeight="1" x14ac:dyDescent="0.25">
      <c r="A33" s="539"/>
      <c r="B33" s="53" t="s">
        <v>502</v>
      </c>
      <c r="C33" s="8" t="s">
        <v>33</v>
      </c>
      <c r="D33" s="35"/>
      <c r="E33" s="52" t="s">
        <v>51</v>
      </c>
    </row>
    <row r="34" spans="1:5" ht="15" customHeight="1" x14ac:dyDescent="0.25">
      <c r="A34" s="539"/>
      <c r="B34" s="53" t="s">
        <v>52</v>
      </c>
      <c r="C34" s="12" t="s">
        <v>53</v>
      </c>
      <c r="D34" s="104"/>
      <c r="E34" s="214" t="s">
        <v>51</v>
      </c>
    </row>
    <row r="35" spans="1:5" ht="14.5" x14ac:dyDescent="0.25">
      <c r="A35" s="540"/>
      <c r="B35" s="53" t="s">
        <v>54</v>
      </c>
      <c r="C35" s="12" t="s">
        <v>15</v>
      </c>
      <c r="D35" s="452"/>
      <c r="E35" s="52" t="s">
        <v>55</v>
      </c>
    </row>
    <row r="36" spans="1:5" ht="15.65" customHeight="1" x14ac:dyDescent="0.25">
      <c r="A36" s="472" t="s">
        <v>56</v>
      </c>
      <c r="B36" s="473"/>
      <c r="C36" s="473"/>
      <c r="D36" s="474"/>
      <c r="E36" s="31">
        <f>SUM(E3:E35)</f>
        <v>3982</v>
      </c>
    </row>
    <row r="37" spans="1:5" ht="15" customHeight="1" x14ac:dyDescent="0.25">
      <c r="A37" s="538" t="s">
        <v>57</v>
      </c>
      <c r="B37" s="1" t="s">
        <v>58</v>
      </c>
      <c r="C37" s="448" t="s">
        <v>10</v>
      </c>
      <c r="D37" s="452" t="s">
        <v>508</v>
      </c>
      <c r="E37" s="447">
        <v>200</v>
      </c>
    </row>
    <row r="38" spans="1:5" ht="15" customHeight="1" x14ac:dyDescent="0.25">
      <c r="A38" s="539"/>
      <c r="B38" s="56" t="s">
        <v>59</v>
      </c>
      <c r="C38" s="47" t="s">
        <v>60</v>
      </c>
      <c r="D38" s="452"/>
      <c r="E38" s="444"/>
    </row>
    <row r="39" spans="1:5" ht="14.5" x14ac:dyDescent="0.25">
      <c r="A39" s="539"/>
      <c r="B39" s="43" t="s">
        <v>61</v>
      </c>
      <c r="C39" s="45" t="s">
        <v>17</v>
      </c>
      <c r="D39" s="452"/>
      <c r="E39" s="444"/>
    </row>
    <row r="40" spans="1:5" ht="15" customHeight="1" x14ac:dyDescent="0.25">
      <c r="A40" s="539"/>
      <c r="B40" s="56" t="s">
        <v>62</v>
      </c>
      <c r="C40" s="47" t="s">
        <v>60</v>
      </c>
      <c r="D40" s="452"/>
      <c r="E40" s="444"/>
    </row>
    <row r="41" spans="1:5" ht="14.5" x14ac:dyDescent="0.25">
      <c r="A41" s="539"/>
      <c r="B41" s="43" t="s">
        <v>63</v>
      </c>
      <c r="C41" s="45" t="s">
        <v>64</v>
      </c>
      <c r="D41" s="452"/>
      <c r="E41" s="444"/>
    </row>
    <row r="42" spans="1:5" ht="14.5" x14ac:dyDescent="0.25">
      <c r="A42" s="539"/>
      <c r="B42" s="57" t="s">
        <v>65</v>
      </c>
      <c r="C42" s="45" t="s">
        <v>17</v>
      </c>
      <c r="D42" s="452"/>
      <c r="E42" s="444"/>
    </row>
    <row r="43" spans="1:5" ht="15" customHeight="1" x14ac:dyDescent="0.25">
      <c r="A43" s="539"/>
      <c r="B43" s="56" t="s">
        <v>66</v>
      </c>
      <c r="C43" s="47" t="s">
        <v>42</v>
      </c>
      <c r="D43" s="452"/>
      <c r="E43" s="444"/>
    </row>
    <row r="44" spans="1:5" ht="15" customHeight="1" x14ac:dyDescent="0.25">
      <c r="A44" s="539"/>
      <c r="B44" s="58" t="s">
        <v>67</v>
      </c>
      <c r="C44" s="442" t="s">
        <v>131</v>
      </c>
      <c r="D44" s="452"/>
      <c r="E44" s="445"/>
    </row>
    <row r="45" spans="1:5" ht="14.5" x14ac:dyDescent="0.25">
      <c r="A45" s="540"/>
      <c r="B45" s="60" t="s">
        <v>68</v>
      </c>
      <c r="C45" s="16" t="s">
        <v>15</v>
      </c>
      <c r="D45" s="452" t="s">
        <v>508</v>
      </c>
      <c r="E45" s="61">
        <v>995</v>
      </c>
    </row>
    <row r="46" spans="1:5" ht="15.65" customHeight="1" x14ac:dyDescent="0.25">
      <c r="A46" s="472" t="s">
        <v>69</v>
      </c>
      <c r="B46" s="473"/>
      <c r="C46" s="473"/>
      <c r="D46" s="474"/>
      <c r="E46" s="31">
        <v>1195</v>
      </c>
    </row>
    <row r="47" spans="1:5" ht="15" customHeight="1" x14ac:dyDescent="0.25">
      <c r="A47" s="538" t="s">
        <v>70</v>
      </c>
      <c r="B47" s="113" t="s">
        <v>71</v>
      </c>
      <c r="C47" s="85" t="s">
        <v>10</v>
      </c>
      <c r="D47" s="452" t="s">
        <v>508</v>
      </c>
      <c r="E47" s="70">
        <v>113</v>
      </c>
    </row>
    <row r="48" spans="1:5" ht="14.5" x14ac:dyDescent="0.25">
      <c r="A48" s="539"/>
      <c r="B48" s="456" t="s">
        <v>72</v>
      </c>
      <c r="C48" s="456" t="s">
        <v>15</v>
      </c>
      <c r="D48" s="452" t="s">
        <v>508</v>
      </c>
      <c r="E48" s="451">
        <v>335</v>
      </c>
    </row>
    <row r="49" spans="1:5" ht="14.5" x14ac:dyDescent="0.25">
      <c r="A49" s="539"/>
      <c r="B49" s="46" t="s">
        <v>73</v>
      </c>
      <c r="C49" s="46" t="s">
        <v>17</v>
      </c>
      <c r="D49" s="452"/>
      <c r="E49" s="452"/>
    </row>
    <row r="50" spans="1:5" ht="15" customHeight="1" x14ac:dyDescent="0.25">
      <c r="A50" s="539"/>
      <c r="B50" s="456" t="s">
        <v>74</v>
      </c>
      <c r="C50" s="456" t="s">
        <v>75</v>
      </c>
      <c r="D50" s="32" t="s">
        <v>509</v>
      </c>
      <c r="E50" s="452">
        <v>159</v>
      </c>
    </row>
    <row r="51" spans="1:5" ht="15" customHeight="1" x14ac:dyDescent="0.25">
      <c r="A51" s="539"/>
      <c r="B51" s="456" t="s">
        <v>76</v>
      </c>
      <c r="C51" s="8" t="s">
        <v>33</v>
      </c>
      <c r="D51" s="452" t="s">
        <v>34</v>
      </c>
      <c r="E51" s="452">
        <v>71</v>
      </c>
    </row>
    <row r="52" spans="1:5" ht="15" customHeight="1" x14ac:dyDescent="0.25">
      <c r="A52" s="539"/>
      <c r="B52" s="456" t="s">
        <v>78</v>
      </c>
      <c r="C52" s="8" t="s">
        <v>33</v>
      </c>
      <c r="D52" s="452" t="s">
        <v>34</v>
      </c>
      <c r="E52" s="451">
        <v>52</v>
      </c>
    </row>
    <row r="53" spans="1:5" ht="15" customHeight="1" x14ac:dyDescent="0.25">
      <c r="A53" s="539"/>
      <c r="B53" s="46" t="s">
        <v>79</v>
      </c>
      <c r="C53" s="47" t="s">
        <v>60</v>
      </c>
      <c r="D53" s="452"/>
      <c r="E53" s="453"/>
    </row>
    <row r="54" spans="1:5" ht="15" customHeight="1" x14ac:dyDescent="0.25">
      <c r="A54" s="539"/>
      <c r="B54" s="46" t="s">
        <v>80</v>
      </c>
      <c r="C54" s="46" t="s">
        <v>81</v>
      </c>
      <c r="D54" s="452"/>
      <c r="E54" s="453"/>
    </row>
    <row r="55" spans="1:5" ht="15" customHeight="1" x14ac:dyDescent="0.25">
      <c r="A55" s="539"/>
      <c r="B55" s="46" t="s">
        <v>82</v>
      </c>
      <c r="C55" s="47" t="s">
        <v>60</v>
      </c>
      <c r="D55" s="452"/>
      <c r="E55" s="453"/>
    </row>
    <row r="56" spans="1:5" ht="15" customHeight="1" x14ac:dyDescent="0.25">
      <c r="A56" s="539"/>
      <c r="B56" s="46" t="s">
        <v>83</v>
      </c>
      <c r="C56" s="47" t="s">
        <v>60</v>
      </c>
      <c r="D56" s="452"/>
      <c r="E56" s="453"/>
    </row>
    <row r="57" spans="1:5" ht="15" customHeight="1" x14ac:dyDescent="0.25">
      <c r="A57" s="539"/>
      <c r="B57" s="46" t="s">
        <v>84</v>
      </c>
      <c r="C57" s="47" t="s">
        <v>60</v>
      </c>
      <c r="D57" s="452"/>
      <c r="E57" s="453"/>
    </row>
    <row r="58" spans="1:5" ht="15" customHeight="1" x14ac:dyDescent="0.25">
      <c r="A58" s="539"/>
      <c r="B58" s="46" t="s">
        <v>85</v>
      </c>
      <c r="C58" s="47" t="s">
        <v>60</v>
      </c>
      <c r="D58" s="452"/>
      <c r="E58" s="453"/>
    </row>
    <row r="59" spans="1:5" ht="15" customHeight="1" x14ac:dyDescent="0.25">
      <c r="A59" s="539"/>
      <c r="B59" s="46" t="s">
        <v>86</v>
      </c>
      <c r="C59" s="47" t="s">
        <v>60</v>
      </c>
      <c r="D59" s="452"/>
      <c r="E59" s="453"/>
    </row>
    <row r="60" spans="1:5" ht="15" customHeight="1" x14ac:dyDescent="0.25">
      <c r="A60" s="539"/>
      <c r="B60" s="46" t="s">
        <v>87</v>
      </c>
      <c r="C60" s="47" t="s">
        <v>60</v>
      </c>
      <c r="D60" s="452"/>
      <c r="E60" s="453"/>
    </row>
    <row r="61" spans="1:5" ht="15" customHeight="1" x14ac:dyDescent="0.25">
      <c r="A61" s="539"/>
      <c r="B61" s="46" t="s">
        <v>88</v>
      </c>
      <c r="C61" s="47" t="s">
        <v>60</v>
      </c>
      <c r="D61" s="452"/>
      <c r="E61" s="453"/>
    </row>
    <row r="62" spans="1:5" ht="15" customHeight="1" x14ac:dyDescent="0.25">
      <c r="A62" s="539"/>
      <c r="B62" s="46" t="s">
        <v>89</v>
      </c>
      <c r="C62" s="47" t="s">
        <v>60</v>
      </c>
      <c r="D62" s="452"/>
      <c r="E62" s="453"/>
    </row>
    <row r="63" spans="1:5" ht="15" customHeight="1" x14ac:dyDescent="0.25">
      <c r="A63" s="539"/>
      <c r="B63" s="46" t="s">
        <v>90</v>
      </c>
      <c r="C63" s="47" t="s">
        <v>60</v>
      </c>
      <c r="D63" s="452"/>
      <c r="E63" s="453"/>
    </row>
    <row r="64" spans="1:5" ht="15" customHeight="1" x14ac:dyDescent="0.25">
      <c r="A64" s="539"/>
      <c r="B64" s="46" t="s">
        <v>91</v>
      </c>
      <c r="C64" s="47" t="s">
        <v>60</v>
      </c>
      <c r="D64" s="452"/>
      <c r="E64" s="453"/>
    </row>
    <row r="65" spans="1:5" ht="15" customHeight="1" x14ac:dyDescent="0.25">
      <c r="A65" s="539"/>
      <c r="B65" s="46" t="s">
        <v>92</v>
      </c>
      <c r="C65" s="46" t="s">
        <v>93</v>
      </c>
      <c r="D65" s="452"/>
      <c r="E65" s="453"/>
    </row>
    <row r="66" spans="1:5" ht="15" customHeight="1" x14ac:dyDescent="0.25">
      <c r="A66" s="539"/>
      <c r="B66" s="46" t="s">
        <v>94</v>
      </c>
      <c r="C66" s="47" t="s">
        <v>60</v>
      </c>
      <c r="D66" s="452"/>
      <c r="E66" s="453"/>
    </row>
    <row r="67" spans="1:5" ht="15" customHeight="1" x14ac:dyDescent="0.25">
      <c r="A67" s="539"/>
      <c r="B67" s="46" t="s">
        <v>95</v>
      </c>
      <c r="C67" s="47" t="s">
        <v>60</v>
      </c>
      <c r="D67" s="452"/>
      <c r="E67" s="453"/>
    </row>
    <row r="68" spans="1:5" ht="15" customHeight="1" x14ac:dyDescent="0.25">
      <c r="A68" s="539"/>
      <c r="B68" s="46" t="s">
        <v>96</v>
      </c>
      <c r="C68" s="47" t="s">
        <v>60</v>
      </c>
      <c r="D68" s="452"/>
      <c r="E68" s="452"/>
    </row>
    <row r="69" spans="1:5" ht="15" customHeight="1" x14ac:dyDescent="0.25">
      <c r="A69" s="539"/>
      <c r="B69" s="456" t="s">
        <v>97</v>
      </c>
      <c r="C69" s="8" t="s">
        <v>33</v>
      </c>
      <c r="D69" s="452" t="s">
        <v>34</v>
      </c>
      <c r="E69" s="451">
        <v>131</v>
      </c>
    </row>
    <row r="70" spans="1:5" ht="15" customHeight="1" x14ac:dyDescent="0.25">
      <c r="A70" s="539"/>
      <c r="B70" s="46" t="s">
        <v>98</v>
      </c>
      <c r="C70" s="47" t="s">
        <v>60</v>
      </c>
      <c r="D70" s="452"/>
      <c r="E70" s="453"/>
    </row>
    <row r="71" spans="1:5" ht="15" customHeight="1" x14ac:dyDescent="0.25">
      <c r="A71" s="539"/>
      <c r="B71" s="46" t="s">
        <v>99</v>
      </c>
      <c r="C71" s="47" t="s">
        <v>60</v>
      </c>
      <c r="D71" s="452"/>
      <c r="E71" s="453"/>
    </row>
    <row r="72" spans="1:5" ht="15" customHeight="1" x14ac:dyDescent="0.25">
      <c r="A72" s="539"/>
      <c r="B72" s="46" t="s">
        <v>100</v>
      </c>
      <c r="C72" s="47" t="s">
        <v>60</v>
      </c>
      <c r="D72" s="452"/>
      <c r="E72" s="453"/>
    </row>
    <row r="73" spans="1:5" ht="15" customHeight="1" x14ac:dyDescent="0.25">
      <c r="A73" s="539"/>
      <c r="B73" s="46" t="s">
        <v>101</v>
      </c>
      <c r="C73" s="47" t="s">
        <v>60</v>
      </c>
      <c r="D73" s="452"/>
      <c r="E73" s="453"/>
    </row>
    <row r="74" spans="1:5" ht="15" customHeight="1" x14ac:dyDescent="0.25">
      <c r="A74" s="539"/>
      <c r="B74" s="46" t="s">
        <v>102</v>
      </c>
      <c r="C74" s="46" t="s">
        <v>81</v>
      </c>
      <c r="D74" s="452"/>
      <c r="E74" s="453"/>
    </row>
    <row r="75" spans="1:5" ht="15" customHeight="1" x14ac:dyDescent="0.25">
      <c r="A75" s="539"/>
      <c r="B75" s="46" t="s">
        <v>103</v>
      </c>
      <c r="C75" s="46" t="s">
        <v>104</v>
      </c>
      <c r="D75" s="452"/>
      <c r="E75" s="453"/>
    </row>
    <row r="76" spans="1:5" ht="15" customHeight="1" x14ac:dyDescent="0.25">
      <c r="A76" s="539"/>
      <c r="B76" s="46" t="s">
        <v>105</v>
      </c>
      <c r="C76" s="47" t="s">
        <v>60</v>
      </c>
      <c r="D76" s="452"/>
      <c r="E76" s="453"/>
    </row>
    <row r="77" spans="1:5" ht="15" customHeight="1" x14ac:dyDescent="0.25">
      <c r="A77" s="539"/>
      <c r="B77" s="46" t="s">
        <v>106</v>
      </c>
      <c r="C77" s="47" t="s">
        <v>60</v>
      </c>
      <c r="D77" s="452"/>
      <c r="E77" s="453"/>
    </row>
    <row r="78" spans="1:5" ht="15" customHeight="1" x14ac:dyDescent="0.25">
      <c r="A78" s="539"/>
      <c r="B78" s="46" t="s">
        <v>107</v>
      </c>
      <c r="C78" s="47" t="s">
        <v>60</v>
      </c>
      <c r="D78" s="452"/>
      <c r="E78" s="453"/>
    </row>
    <row r="79" spans="1:5" ht="15" customHeight="1" x14ac:dyDescent="0.25">
      <c r="A79" s="539"/>
      <c r="B79" s="46" t="s">
        <v>108</v>
      </c>
      <c r="C79" s="47" t="s">
        <v>60</v>
      </c>
      <c r="D79" s="452"/>
      <c r="E79" s="453"/>
    </row>
    <row r="80" spans="1:5" ht="15" customHeight="1" x14ac:dyDescent="0.25">
      <c r="A80" s="539"/>
      <c r="B80" s="46" t="s">
        <v>109</v>
      </c>
      <c r="C80" s="47" t="s">
        <v>60</v>
      </c>
      <c r="D80" s="452"/>
      <c r="E80" s="453"/>
    </row>
    <row r="81" spans="1:5" ht="15" customHeight="1" x14ac:dyDescent="0.25">
      <c r="A81" s="539"/>
      <c r="B81" s="46" t="s">
        <v>110</v>
      </c>
      <c r="C81" s="47" t="s">
        <v>60</v>
      </c>
      <c r="D81" s="452"/>
      <c r="E81" s="453"/>
    </row>
    <row r="82" spans="1:5" ht="15" customHeight="1" x14ac:dyDescent="0.25">
      <c r="A82" s="539"/>
      <c r="B82" s="46" t="s">
        <v>111</v>
      </c>
      <c r="C82" s="47" t="s">
        <v>60</v>
      </c>
      <c r="D82" s="452"/>
      <c r="E82" s="453"/>
    </row>
    <row r="83" spans="1:5" ht="15" customHeight="1" x14ac:dyDescent="0.25">
      <c r="A83" s="539"/>
      <c r="B83" s="46" t="s">
        <v>112</v>
      </c>
      <c r="C83" s="46" t="s">
        <v>81</v>
      </c>
      <c r="D83" s="452"/>
      <c r="E83" s="453"/>
    </row>
    <row r="84" spans="1:5" ht="15" customHeight="1" x14ac:dyDescent="0.25">
      <c r="A84" s="539"/>
      <c r="B84" s="46" t="s">
        <v>113</v>
      </c>
      <c r="C84" s="47" t="s">
        <v>60</v>
      </c>
      <c r="D84" s="452"/>
      <c r="E84" s="453"/>
    </row>
    <row r="85" spans="1:5" ht="15" customHeight="1" x14ac:dyDescent="0.25">
      <c r="A85" s="539"/>
      <c r="B85" s="46" t="s">
        <v>114</v>
      </c>
      <c r="C85" s="47" t="s">
        <v>60</v>
      </c>
      <c r="D85" s="452"/>
      <c r="E85" s="453"/>
    </row>
    <row r="86" spans="1:5" ht="15" customHeight="1" x14ac:dyDescent="0.25">
      <c r="A86" s="539"/>
      <c r="B86" s="46" t="s">
        <v>115</v>
      </c>
      <c r="C86" s="47" t="s">
        <v>60</v>
      </c>
      <c r="D86" s="452"/>
      <c r="E86" s="453"/>
    </row>
    <row r="87" spans="1:5" ht="15" customHeight="1" x14ac:dyDescent="0.25">
      <c r="A87" s="539"/>
      <c r="B87" s="46" t="s">
        <v>116</v>
      </c>
      <c r="C87" s="46" t="s">
        <v>93</v>
      </c>
      <c r="D87" s="452"/>
      <c r="E87" s="453"/>
    </row>
    <row r="88" spans="1:5" ht="15" customHeight="1" x14ac:dyDescent="0.25">
      <c r="A88" s="539"/>
      <c r="B88" s="46" t="s">
        <v>117</v>
      </c>
      <c r="C88" s="47" t="s">
        <v>60</v>
      </c>
      <c r="D88" s="452"/>
      <c r="E88" s="453"/>
    </row>
    <row r="89" spans="1:5" ht="15" customHeight="1" x14ac:dyDescent="0.25">
      <c r="A89" s="539"/>
      <c r="B89" s="46" t="s">
        <v>118</v>
      </c>
      <c r="C89" s="47" t="s">
        <v>60</v>
      </c>
      <c r="D89" s="452"/>
      <c r="E89" s="453"/>
    </row>
    <row r="90" spans="1:5" ht="15" customHeight="1" x14ac:dyDescent="0.25">
      <c r="A90" s="539"/>
      <c r="B90" s="46" t="s">
        <v>119</v>
      </c>
      <c r="C90" s="47" t="s">
        <v>60</v>
      </c>
      <c r="D90" s="452"/>
      <c r="E90" s="453"/>
    </row>
    <row r="91" spans="1:5" ht="15" customHeight="1" x14ac:dyDescent="0.25">
      <c r="A91" s="539"/>
      <c r="B91" s="46" t="s">
        <v>120</v>
      </c>
      <c r="C91" s="47" t="s">
        <v>60</v>
      </c>
      <c r="D91" s="452"/>
      <c r="E91" s="453"/>
    </row>
    <row r="92" spans="1:5" ht="15" customHeight="1" x14ac:dyDescent="0.25">
      <c r="A92" s="539"/>
      <c r="B92" s="46" t="s">
        <v>121</v>
      </c>
      <c r="C92" s="47" t="s">
        <v>60</v>
      </c>
      <c r="D92" s="452"/>
      <c r="E92" s="453"/>
    </row>
    <row r="93" spans="1:5" ht="15" customHeight="1" x14ac:dyDescent="0.25">
      <c r="A93" s="539"/>
      <c r="B93" s="46" t="s">
        <v>122</v>
      </c>
      <c r="C93" s="47" t="s">
        <v>60</v>
      </c>
      <c r="D93" s="452"/>
      <c r="E93" s="453"/>
    </row>
    <row r="94" spans="1:5" ht="15" customHeight="1" x14ac:dyDescent="0.25">
      <c r="A94" s="539"/>
      <c r="B94" s="46" t="s">
        <v>123</v>
      </c>
      <c r="C94" s="47" t="s">
        <v>60</v>
      </c>
      <c r="D94" s="452"/>
      <c r="E94" s="453"/>
    </row>
    <row r="95" spans="1:5" ht="15" customHeight="1" x14ac:dyDescent="0.25">
      <c r="A95" s="539"/>
      <c r="B95" s="46" t="s">
        <v>124</v>
      </c>
      <c r="C95" s="47" t="s">
        <v>60</v>
      </c>
      <c r="D95" s="452"/>
      <c r="E95" s="452"/>
    </row>
    <row r="96" spans="1:5" ht="15" customHeight="1" x14ac:dyDescent="0.25">
      <c r="A96" s="539"/>
      <c r="B96" s="456" t="s">
        <v>125</v>
      </c>
      <c r="C96" s="456" t="s">
        <v>131</v>
      </c>
      <c r="D96" s="452" t="s">
        <v>34</v>
      </c>
      <c r="E96" s="452">
        <v>817</v>
      </c>
    </row>
    <row r="97" spans="1:5" ht="15" customHeight="1" x14ac:dyDescent="0.25">
      <c r="A97" s="539"/>
      <c r="B97" s="456" t="s">
        <v>126</v>
      </c>
      <c r="C97" s="456" t="s">
        <v>127</v>
      </c>
      <c r="D97" s="452" t="s">
        <v>34</v>
      </c>
      <c r="E97" s="451">
        <v>751</v>
      </c>
    </row>
    <row r="98" spans="1:5" ht="15" customHeight="1" x14ac:dyDescent="0.25">
      <c r="A98" s="539"/>
      <c r="B98" s="46" t="s">
        <v>128</v>
      </c>
      <c r="C98" s="47" t="s">
        <v>60</v>
      </c>
      <c r="D98" s="452"/>
      <c r="E98" s="453"/>
    </row>
    <row r="99" spans="1:5" ht="15" customHeight="1" x14ac:dyDescent="0.25">
      <c r="A99" s="539"/>
      <c r="B99" s="46" t="s">
        <v>129</v>
      </c>
      <c r="C99" s="47" t="s">
        <v>60</v>
      </c>
      <c r="D99" s="452"/>
      <c r="E99" s="452"/>
    </row>
    <row r="100" spans="1:5" ht="15" customHeight="1" x14ac:dyDescent="0.25">
      <c r="A100" s="539"/>
      <c r="B100" s="456" t="s">
        <v>130</v>
      </c>
      <c r="C100" s="456" t="s">
        <v>131</v>
      </c>
      <c r="D100" s="452" t="s">
        <v>34</v>
      </c>
      <c r="E100" s="452">
        <v>18</v>
      </c>
    </row>
    <row r="101" spans="1:5" ht="15" customHeight="1" x14ac:dyDescent="0.25">
      <c r="A101" s="539"/>
      <c r="B101" s="456" t="s">
        <v>132</v>
      </c>
      <c r="C101" s="456" t="s">
        <v>131</v>
      </c>
      <c r="D101" s="452" t="s">
        <v>34</v>
      </c>
      <c r="E101" s="452">
        <v>77</v>
      </c>
    </row>
    <row r="102" spans="1:5" ht="15" customHeight="1" x14ac:dyDescent="0.25">
      <c r="A102" s="539"/>
      <c r="B102" s="456" t="s">
        <v>133</v>
      </c>
      <c r="C102" s="17" t="s">
        <v>194</v>
      </c>
      <c r="D102" s="452" t="s">
        <v>34</v>
      </c>
      <c r="E102" s="452">
        <v>12</v>
      </c>
    </row>
    <row r="103" spans="1:5" ht="15" customHeight="1" x14ac:dyDescent="0.25">
      <c r="A103" s="539"/>
      <c r="B103" s="456" t="s">
        <v>135</v>
      </c>
      <c r="C103" s="456" t="s">
        <v>131</v>
      </c>
      <c r="D103" s="452" t="s">
        <v>34</v>
      </c>
      <c r="E103" s="452">
        <v>114</v>
      </c>
    </row>
    <row r="104" spans="1:5" ht="14.5" x14ac:dyDescent="0.25">
      <c r="A104" s="539"/>
      <c r="B104" s="456" t="s">
        <v>136</v>
      </c>
      <c r="C104" s="456" t="s">
        <v>10</v>
      </c>
      <c r="D104" s="452" t="s">
        <v>508</v>
      </c>
      <c r="E104" s="452">
        <v>307</v>
      </c>
    </row>
    <row r="105" spans="1:5" ht="15" customHeight="1" x14ac:dyDescent="0.25">
      <c r="A105" s="539"/>
      <c r="B105" s="442" t="s">
        <v>519</v>
      </c>
      <c r="C105" s="455" t="s">
        <v>75</v>
      </c>
      <c r="D105" s="32" t="s">
        <v>509</v>
      </c>
      <c r="E105" s="453">
        <v>132</v>
      </c>
    </row>
    <row r="106" spans="1:5" ht="15" customHeight="1" x14ac:dyDescent="0.25">
      <c r="A106" s="539"/>
      <c r="B106" s="456" t="s">
        <v>137</v>
      </c>
      <c r="C106" s="475" t="s">
        <v>75</v>
      </c>
      <c r="D106" s="32" t="s">
        <v>509</v>
      </c>
      <c r="E106" s="451">
        <v>5057</v>
      </c>
    </row>
    <row r="107" spans="1:5" ht="15" customHeight="1" x14ac:dyDescent="0.25">
      <c r="A107" s="539"/>
      <c r="B107" s="46" t="s">
        <v>138</v>
      </c>
      <c r="C107" s="442" t="s">
        <v>131</v>
      </c>
      <c r="D107" s="452"/>
      <c r="E107" s="453"/>
    </row>
    <row r="108" spans="1:5" ht="15" customHeight="1" x14ac:dyDescent="0.25">
      <c r="A108" s="539"/>
      <c r="B108" s="46" t="s">
        <v>139</v>
      </c>
      <c r="C108" s="442" t="s">
        <v>131</v>
      </c>
      <c r="D108" s="452"/>
      <c r="E108" s="452"/>
    </row>
    <row r="109" spans="1:5" ht="14.5" x14ac:dyDescent="0.25">
      <c r="A109" s="539"/>
      <c r="B109" s="456" t="s">
        <v>140</v>
      </c>
      <c r="C109" s="456" t="s">
        <v>10</v>
      </c>
      <c r="D109" s="452" t="s">
        <v>508</v>
      </c>
      <c r="E109" s="451">
        <v>606</v>
      </c>
    </row>
    <row r="110" spans="1:5" ht="14.5" x14ac:dyDescent="0.25">
      <c r="A110" s="539"/>
      <c r="B110" s="115" t="s">
        <v>141</v>
      </c>
      <c r="C110" s="116" t="s">
        <v>17</v>
      </c>
      <c r="D110" s="452"/>
      <c r="E110" s="453"/>
    </row>
    <row r="111" spans="1:5" ht="14.5" x14ac:dyDescent="0.25">
      <c r="A111" s="539"/>
      <c r="B111" s="115" t="s">
        <v>142</v>
      </c>
      <c r="C111" s="116" t="s">
        <v>17</v>
      </c>
      <c r="D111" s="452"/>
      <c r="E111" s="452"/>
    </row>
    <row r="112" spans="1:5" ht="14.5" x14ac:dyDescent="0.25">
      <c r="A112" s="539"/>
      <c r="B112" s="456" t="s">
        <v>143</v>
      </c>
      <c r="C112" s="22" t="s">
        <v>144</v>
      </c>
      <c r="D112" s="452" t="s">
        <v>508</v>
      </c>
      <c r="E112" s="452">
        <v>238</v>
      </c>
    </row>
    <row r="113" spans="1:5" ht="15" customHeight="1" x14ac:dyDescent="0.25">
      <c r="A113" s="539"/>
      <c r="B113" s="201" t="s">
        <v>145</v>
      </c>
      <c r="C113" s="91" t="s">
        <v>146</v>
      </c>
      <c r="D113" s="452" t="s">
        <v>34</v>
      </c>
      <c r="E113" s="452">
        <v>392</v>
      </c>
    </row>
    <row r="114" spans="1:5" ht="15" customHeight="1" x14ac:dyDescent="0.25">
      <c r="A114" s="539"/>
      <c r="B114" s="456" t="s">
        <v>147</v>
      </c>
      <c r="C114" s="456" t="s">
        <v>131</v>
      </c>
      <c r="D114" s="452" t="s">
        <v>34</v>
      </c>
      <c r="E114" s="452">
        <v>3</v>
      </c>
    </row>
    <row r="115" spans="1:5" ht="15" customHeight="1" x14ac:dyDescent="0.25">
      <c r="A115" s="540"/>
      <c r="B115" s="456" t="s">
        <v>148</v>
      </c>
      <c r="C115" s="8" t="s">
        <v>33</v>
      </c>
      <c r="D115" s="308" t="s">
        <v>226</v>
      </c>
      <c r="E115" s="308">
        <v>73</v>
      </c>
    </row>
    <row r="116" spans="1:5" ht="15.65" customHeight="1" x14ac:dyDescent="0.25">
      <c r="A116" s="472" t="s">
        <v>149</v>
      </c>
      <c r="B116" s="473"/>
      <c r="C116" s="473"/>
      <c r="D116" s="474"/>
      <c r="E116" s="31">
        <f>SUM(E47:E115)</f>
        <v>9458</v>
      </c>
    </row>
    <row r="117" spans="1:5" ht="15" customHeight="1" x14ac:dyDescent="0.25">
      <c r="A117" s="538" t="s">
        <v>150</v>
      </c>
      <c r="B117" s="1" t="s">
        <v>151</v>
      </c>
      <c r="C117" s="122" t="s">
        <v>10</v>
      </c>
      <c r="D117" s="452" t="s">
        <v>508</v>
      </c>
      <c r="E117" s="447">
        <v>265</v>
      </c>
    </row>
    <row r="118" spans="1:5" ht="14.5" x14ac:dyDescent="0.25">
      <c r="A118" s="539"/>
      <c r="B118" s="25" t="s">
        <v>152</v>
      </c>
      <c r="C118" s="8" t="s">
        <v>15</v>
      </c>
      <c r="D118" s="452" t="s">
        <v>508</v>
      </c>
      <c r="E118" s="443">
        <v>244</v>
      </c>
    </row>
    <row r="119" spans="1:5" ht="14.5" x14ac:dyDescent="0.25">
      <c r="A119" s="539"/>
      <c r="B119" s="43" t="s">
        <v>153</v>
      </c>
      <c r="C119" s="44" t="s">
        <v>64</v>
      </c>
      <c r="D119" s="452"/>
      <c r="E119" s="444"/>
    </row>
    <row r="120" spans="1:5" ht="15" customHeight="1" x14ac:dyDescent="0.25">
      <c r="A120" s="539"/>
      <c r="B120" s="126" t="s">
        <v>154</v>
      </c>
      <c r="C120" s="442" t="s">
        <v>131</v>
      </c>
      <c r="D120" s="128"/>
      <c r="E120" s="445"/>
    </row>
    <row r="121" spans="1:5" ht="14.5" x14ac:dyDescent="0.25">
      <c r="A121" s="539"/>
      <c r="B121" s="25" t="s">
        <v>155</v>
      </c>
      <c r="C121" s="8" t="s">
        <v>15</v>
      </c>
      <c r="D121" s="452" t="s">
        <v>508</v>
      </c>
      <c r="E121" s="52">
        <v>397</v>
      </c>
    </row>
    <row r="122" spans="1:5" ht="14.5" x14ac:dyDescent="0.25">
      <c r="A122" s="539"/>
      <c r="B122" s="130" t="s">
        <v>156</v>
      </c>
      <c r="C122" s="13" t="s">
        <v>31</v>
      </c>
      <c r="D122" s="452" t="s">
        <v>508</v>
      </c>
      <c r="E122" s="77">
        <v>14</v>
      </c>
    </row>
    <row r="123" spans="1:5" ht="15.65" customHeight="1" x14ac:dyDescent="0.45">
      <c r="A123" s="539"/>
      <c r="B123" s="133" t="s">
        <v>157</v>
      </c>
      <c r="C123" s="134" t="s">
        <v>75</v>
      </c>
      <c r="D123" s="32" t="s">
        <v>509</v>
      </c>
      <c r="E123" s="71">
        <v>68</v>
      </c>
    </row>
    <row r="124" spans="1:5" ht="15" customHeight="1" x14ac:dyDescent="0.25">
      <c r="A124" s="539"/>
      <c r="B124" s="133" t="s">
        <v>158</v>
      </c>
      <c r="C124" s="136" t="s">
        <v>159</v>
      </c>
      <c r="D124" s="32" t="s">
        <v>509</v>
      </c>
      <c r="E124" s="71">
        <v>19</v>
      </c>
    </row>
    <row r="125" spans="1:5" ht="15" customHeight="1" x14ac:dyDescent="0.25">
      <c r="A125" s="539"/>
      <c r="B125" s="17" t="s">
        <v>160</v>
      </c>
      <c r="C125" s="15" t="s">
        <v>161</v>
      </c>
      <c r="D125" s="36" t="s">
        <v>34</v>
      </c>
      <c r="E125" s="462">
        <v>72</v>
      </c>
    </row>
    <row r="126" spans="1:5" ht="15" customHeight="1" x14ac:dyDescent="0.25">
      <c r="A126" s="539"/>
      <c r="B126" s="130" t="s">
        <v>162</v>
      </c>
      <c r="C126" s="146" t="s">
        <v>60</v>
      </c>
      <c r="D126" s="138"/>
      <c r="E126" s="215" t="s">
        <v>163</v>
      </c>
    </row>
    <row r="127" spans="1:5" ht="15" customHeight="1" x14ac:dyDescent="0.25">
      <c r="A127" s="539"/>
      <c r="B127" s="17" t="s">
        <v>164</v>
      </c>
      <c r="C127" s="15" t="s">
        <v>165</v>
      </c>
      <c r="D127" s="36" t="s">
        <v>34</v>
      </c>
      <c r="E127" s="451">
        <v>8</v>
      </c>
    </row>
    <row r="128" spans="1:5" ht="15" customHeight="1" x14ac:dyDescent="0.25">
      <c r="A128" s="539"/>
      <c r="B128" s="17" t="s">
        <v>166</v>
      </c>
      <c r="C128" s="15" t="s">
        <v>161</v>
      </c>
      <c r="D128" s="36" t="s">
        <v>34</v>
      </c>
      <c r="E128" s="451">
        <v>35</v>
      </c>
    </row>
    <row r="129" spans="1:5" ht="15" customHeight="1" x14ac:dyDescent="0.25">
      <c r="A129" s="539"/>
      <c r="B129" s="17" t="s">
        <v>167</v>
      </c>
      <c r="C129" s="456" t="s">
        <v>131</v>
      </c>
      <c r="D129" s="36" t="s">
        <v>34</v>
      </c>
      <c r="E129" s="462">
        <v>195</v>
      </c>
    </row>
    <row r="130" spans="1:5" ht="15" customHeight="1" x14ac:dyDescent="0.25">
      <c r="A130" s="539"/>
      <c r="B130" s="17" t="s">
        <v>513</v>
      </c>
      <c r="C130" s="15" t="s">
        <v>514</v>
      </c>
      <c r="D130" s="452"/>
      <c r="E130" s="215" t="s">
        <v>163</v>
      </c>
    </row>
    <row r="131" spans="1:5" ht="15" customHeight="1" x14ac:dyDescent="0.25">
      <c r="A131" s="540"/>
      <c r="B131" s="17" t="s">
        <v>289</v>
      </c>
      <c r="C131" s="15" t="s">
        <v>216</v>
      </c>
      <c r="D131" s="32" t="s">
        <v>509</v>
      </c>
      <c r="E131" s="457">
        <v>177</v>
      </c>
    </row>
    <row r="132" spans="1:5" ht="15.65" customHeight="1" x14ac:dyDescent="0.25">
      <c r="A132" s="472" t="s">
        <v>170</v>
      </c>
      <c r="B132" s="473"/>
      <c r="C132" s="473"/>
      <c r="D132" s="474"/>
      <c r="E132" s="31">
        <f>SUM(E117:E131)</f>
        <v>1494</v>
      </c>
    </row>
    <row r="133" spans="1:5" ht="15" customHeight="1" x14ac:dyDescent="0.25">
      <c r="A133" s="538" t="s">
        <v>171</v>
      </c>
      <c r="B133" s="1" t="s">
        <v>172</v>
      </c>
      <c r="C133" s="122" t="s">
        <v>10</v>
      </c>
      <c r="D133" s="452" t="s">
        <v>508</v>
      </c>
      <c r="E133" s="447">
        <v>1012</v>
      </c>
    </row>
    <row r="134" spans="1:5" ht="14.5" x14ac:dyDescent="0.25">
      <c r="A134" s="539"/>
      <c r="B134" s="141" t="s">
        <v>173</v>
      </c>
      <c r="C134" s="142" t="s">
        <v>20</v>
      </c>
      <c r="D134" s="452"/>
      <c r="E134" s="444"/>
    </row>
    <row r="135" spans="1:5" ht="15" customHeight="1" x14ac:dyDescent="0.25">
      <c r="A135" s="539"/>
      <c r="B135" s="144" t="s">
        <v>174</v>
      </c>
      <c r="C135" s="127" t="s">
        <v>175</v>
      </c>
      <c r="D135" s="143"/>
      <c r="E135" s="444"/>
    </row>
    <row r="136" spans="1:5" ht="15" customHeight="1" x14ac:dyDescent="0.25">
      <c r="A136" s="539"/>
      <c r="B136" s="144" t="s">
        <v>176</v>
      </c>
      <c r="C136" s="127" t="s">
        <v>175</v>
      </c>
      <c r="D136" s="38"/>
      <c r="E136" s="444"/>
    </row>
    <row r="137" spans="1:5" ht="15" customHeight="1" x14ac:dyDescent="0.25">
      <c r="A137" s="539"/>
      <c r="B137" s="144" t="s">
        <v>177</v>
      </c>
      <c r="C137" s="127" t="s">
        <v>175</v>
      </c>
      <c r="D137" s="143"/>
      <c r="E137" s="444"/>
    </row>
    <row r="138" spans="1:5" ht="15" customHeight="1" x14ac:dyDescent="0.25">
      <c r="A138" s="539"/>
      <c r="B138" s="144" t="s">
        <v>178</v>
      </c>
      <c r="C138" s="127" t="s">
        <v>175</v>
      </c>
      <c r="D138" s="143"/>
      <c r="E138" s="444"/>
    </row>
    <row r="139" spans="1:5" ht="15" customHeight="1" x14ac:dyDescent="0.25">
      <c r="A139" s="539"/>
      <c r="B139" s="144" t="s">
        <v>179</v>
      </c>
      <c r="C139" s="127" t="s">
        <v>175</v>
      </c>
      <c r="D139" s="38"/>
      <c r="E139" s="444"/>
    </row>
    <row r="140" spans="1:5" ht="15" customHeight="1" x14ac:dyDescent="0.25">
      <c r="A140" s="539"/>
      <c r="B140" s="144" t="s">
        <v>180</v>
      </c>
      <c r="C140" s="127" t="s">
        <v>175</v>
      </c>
      <c r="D140" s="143"/>
      <c r="E140" s="444"/>
    </row>
    <row r="141" spans="1:5" ht="15" customHeight="1" x14ac:dyDescent="0.25">
      <c r="A141" s="539"/>
      <c r="B141" s="144" t="s">
        <v>181</v>
      </c>
      <c r="C141" s="127" t="s">
        <v>175</v>
      </c>
      <c r="D141" s="143"/>
      <c r="E141" s="444"/>
    </row>
    <row r="142" spans="1:5" ht="15" customHeight="1" x14ac:dyDescent="0.25">
      <c r="A142" s="539"/>
      <c r="B142" s="144" t="s">
        <v>182</v>
      </c>
      <c r="C142" s="127" t="s">
        <v>175</v>
      </c>
      <c r="D142" s="38"/>
      <c r="E142" s="444"/>
    </row>
    <row r="143" spans="1:5" ht="15" customHeight="1" x14ac:dyDescent="0.25">
      <c r="A143" s="539"/>
      <c r="B143" s="144" t="s">
        <v>183</v>
      </c>
      <c r="C143" s="127" t="s">
        <v>175</v>
      </c>
      <c r="D143" s="143"/>
      <c r="E143" s="444"/>
    </row>
    <row r="144" spans="1:5" ht="15" customHeight="1" x14ac:dyDescent="0.25">
      <c r="A144" s="539"/>
      <c r="B144" s="144" t="s">
        <v>184</v>
      </c>
      <c r="C144" s="127" t="s">
        <v>175</v>
      </c>
      <c r="D144" s="143"/>
      <c r="E144" s="444"/>
    </row>
    <row r="145" spans="1:5" ht="15" customHeight="1" x14ac:dyDescent="0.25">
      <c r="A145" s="539"/>
      <c r="B145" s="144" t="s">
        <v>185</v>
      </c>
      <c r="C145" s="127" t="s">
        <v>175</v>
      </c>
      <c r="D145" s="38"/>
      <c r="E145" s="444"/>
    </row>
    <row r="146" spans="1:5" ht="15" customHeight="1" x14ac:dyDescent="0.25">
      <c r="A146" s="539"/>
      <c r="B146" s="144" t="s">
        <v>186</v>
      </c>
      <c r="C146" s="127" t="s">
        <v>175</v>
      </c>
      <c r="D146" s="143"/>
      <c r="E146" s="444"/>
    </row>
    <row r="147" spans="1:5" ht="15" customHeight="1" x14ac:dyDescent="0.25">
      <c r="A147" s="539"/>
      <c r="B147" s="144" t="s">
        <v>187</v>
      </c>
      <c r="C147" s="127" t="s">
        <v>175</v>
      </c>
      <c r="D147" s="143"/>
      <c r="E147" s="444"/>
    </row>
    <row r="148" spans="1:5" ht="15" customHeight="1" x14ac:dyDescent="0.25">
      <c r="A148" s="539"/>
      <c r="B148" s="144" t="s">
        <v>188</v>
      </c>
      <c r="C148" s="127" t="s">
        <v>175</v>
      </c>
      <c r="D148" s="38"/>
      <c r="E148" s="444"/>
    </row>
    <row r="149" spans="1:5" ht="15" customHeight="1" x14ac:dyDescent="0.25">
      <c r="A149" s="539"/>
      <c r="B149" s="144" t="s">
        <v>189</v>
      </c>
      <c r="C149" s="127" t="s">
        <v>190</v>
      </c>
      <c r="D149" s="143"/>
      <c r="E149" s="444"/>
    </row>
    <row r="150" spans="1:5" ht="15" customHeight="1" x14ac:dyDescent="0.25">
      <c r="A150" s="539"/>
      <c r="B150" s="144" t="s">
        <v>191</v>
      </c>
      <c r="C150" s="127" t="s">
        <v>190</v>
      </c>
      <c r="D150" s="143"/>
      <c r="E150" s="444"/>
    </row>
    <row r="151" spans="1:5" ht="14.5" x14ac:dyDescent="0.25">
      <c r="A151" s="539"/>
      <c r="B151" s="67" t="s">
        <v>192</v>
      </c>
      <c r="C151" s="22" t="s">
        <v>144</v>
      </c>
      <c r="D151" s="452" t="s">
        <v>508</v>
      </c>
      <c r="E151" s="443">
        <v>302</v>
      </c>
    </row>
    <row r="152" spans="1:5" ht="15" customHeight="1" x14ac:dyDescent="0.25">
      <c r="A152" s="539"/>
      <c r="B152" s="204" t="s">
        <v>193</v>
      </c>
      <c r="C152" s="127" t="s">
        <v>194</v>
      </c>
      <c r="D152" s="143"/>
      <c r="E152" s="444"/>
    </row>
    <row r="153" spans="1:5" ht="15" customHeight="1" x14ac:dyDescent="0.25">
      <c r="A153" s="539"/>
      <c r="B153" s="46" t="s">
        <v>195</v>
      </c>
      <c r="C153" s="127" t="s">
        <v>42</v>
      </c>
      <c r="D153" s="143"/>
      <c r="E153" s="444"/>
    </row>
    <row r="154" spans="1:5" ht="15" customHeight="1" x14ac:dyDescent="0.25">
      <c r="A154" s="539"/>
      <c r="B154" s="56" t="s">
        <v>196</v>
      </c>
      <c r="C154" s="442" t="s">
        <v>131</v>
      </c>
      <c r="D154" s="452"/>
      <c r="E154" s="445"/>
    </row>
    <row r="155" spans="1:5" ht="14.5" x14ac:dyDescent="0.25">
      <c r="A155" s="539"/>
      <c r="B155" s="8" t="s">
        <v>197</v>
      </c>
      <c r="C155" s="145" t="s">
        <v>144</v>
      </c>
      <c r="D155" s="452" t="s">
        <v>508</v>
      </c>
      <c r="E155" s="444">
        <v>1674</v>
      </c>
    </row>
    <row r="156" spans="1:5" ht="15" customHeight="1" x14ac:dyDescent="0.25">
      <c r="A156" s="539"/>
      <c r="B156" s="146" t="s">
        <v>198</v>
      </c>
      <c r="C156" s="147" t="s">
        <v>190</v>
      </c>
      <c r="D156" s="32" t="s">
        <v>509</v>
      </c>
      <c r="E156" s="444">
        <v>1392</v>
      </c>
    </row>
    <row r="157" spans="1:5" ht="15" customHeight="1" x14ac:dyDescent="0.25">
      <c r="A157" s="539"/>
      <c r="B157" s="148" t="s">
        <v>199</v>
      </c>
      <c r="C157" s="147" t="s">
        <v>75</v>
      </c>
      <c r="D157" s="32" t="s">
        <v>509</v>
      </c>
      <c r="E157" s="71">
        <v>370</v>
      </c>
    </row>
    <row r="158" spans="1:5" ht="15" customHeight="1" x14ac:dyDescent="0.25">
      <c r="A158" s="540"/>
      <c r="B158" s="149" t="s">
        <v>200</v>
      </c>
      <c r="C158" s="150" t="s">
        <v>190</v>
      </c>
      <c r="D158" s="32" t="s">
        <v>509</v>
      </c>
      <c r="E158" s="72">
        <v>296</v>
      </c>
    </row>
    <row r="159" spans="1:5" ht="15.65" customHeight="1" x14ac:dyDescent="0.25">
      <c r="A159" s="472" t="s">
        <v>201</v>
      </c>
      <c r="B159" s="473"/>
      <c r="C159" s="473"/>
      <c r="D159" s="474"/>
      <c r="E159" s="31">
        <f>SUM(E133:E158)</f>
        <v>5046</v>
      </c>
    </row>
    <row r="160" spans="1:5" ht="15" customHeight="1" x14ac:dyDescent="0.25">
      <c r="A160" s="538" t="s">
        <v>202</v>
      </c>
      <c r="B160" s="1" t="s">
        <v>203</v>
      </c>
      <c r="C160" s="153" t="s">
        <v>10</v>
      </c>
      <c r="D160" s="452" t="s">
        <v>508</v>
      </c>
      <c r="E160" s="447">
        <v>452</v>
      </c>
    </row>
    <row r="161" spans="1:5" ht="15" customHeight="1" x14ac:dyDescent="0.25">
      <c r="A161" s="539"/>
      <c r="B161" s="399" t="s">
        <v>498</v>
      </c>
      <c r="C161" s="400" t="s">
        <v>146</v>
      </c>
      <c r="D161" s="401"/>
      <c r="E161" s="444"/>
    </row>
    <row r="162" spans="1:5" ht="14.5" x14ac:dyDescent="0.25">
      <c r="A162" s="539"/>
      <c r="B162" s="43" t="s">
        <v>204</v>
      </c>
      <c r="C162" s="45" t="s">
        <v>17</v>
      </c>
      <c r="D162" s="452"/>
      <c r="E162" s="444"/>
    </row>
    <row r="163" spans="1:5" ht="14.5" x14ac:dyDescent="0.25">
      <c r="A163" s="539"/>
      <c r="B163" s="43" t="s">
        <v>205</v>
      </c>
      <c r="C163" s="45" t="s">
        <v>20</v>
      </c>
      <c r="D163" s="452"/>
      <c r="E163" s="444"/>
    </row>
    <row r="164" spans="1:5" ht="14.5" x14ac:dyDescent="0.25">
      <c r="A164" s="539"/>
      <c r="B164" s="155" t="s">
        <v>206</v>
      </c>
      <c r="C164" s="156" t="s">
        <v>20</v>
      </c>
      <c r="D164" s="452"/>
      <c r="E164" s="444"/>
    </row>
    <row r="165" spans="1:5" ht="14.5" x14ac:dyDescent="0.25">
      <c r="A165" s="539"/>
      <c r="B165" s="155" t="s">
        <v>207</v>
      </c>
      <c r="C165" s="142" t="s">
        <v>20</v>
      </c>
      <c r="D165" s="452"/>
      <c r="E165" s="444"/>
    </row>
    <row r="166" spans="1:5" ht="14.5" x14ac:dyDescent="0.25">
      <c r="A166" s="539"/>
      <c r="B166" s="43" t="s">
        <v>208</v>
      </c>
      <c r="C166" s="159" t="s">
        <v>17</v>
      </c>
      <c r="D166" s="452"/>
      <c r="E166" s="444"/>
    </row>
    <row r="167" spans="1:5" ht="14.5" x14ac:dyDescent="0.25">
      <c r="A167" s="539"/>
      <c r="B167" s="57" t="s">
        <v>209</v>
      </c>
      <c r="C167" s="142" t="s">
        <v>20</v>
      </c>
      <c r="D167" s="452"/>
      <c r="E167" s="444"/>
    </row>
    <row r="168" spans="1:5" ht="30" customHeight="1" x14ac:dyDescent="0.25">
      <c r="A168" s="539"/>
      <c r="B168" s="19" t="s">
        <v>507</v>
      </c>
      <c r="C168" s="8" t="s">
        <v>33</v>
      </c>
      <c r="D168" s="36" t="s">
        <v>226</v>
      </c>
      <c r="E168" s="52">
        <v>45</v>
      </c>
    </row>
    <row r="169" spans="1:5" ht="15" customHeight="1" x14ac:dyDescent="0.25">
      <c r="A169" s="539"/>
      <c r="B169" s="161" t="s">
        <v>490</v>
      </c>
      <c r="C169" s="162" t="s">
        <v>190</v>
      </c>
      <c r="D169" s="32" t="s">
        <v>509</v>
      </c>
      <c r="E169" s="443">
        <v>708</v>
      </c>
    </row>
    <row r="170" spans="1:5" ht="15" customHeight="1" x14ac:dyDescent="0.25">
      <c r="A170" s="539"/>
      <c r="B170" s="42" t="s">
        <v>210</v>
      </c>
      <c r="C170" s="442" t="s">
        <v>131</v>
      </c>
      <c r="D170" s="163"/>
      <c r="E170" s="444"/>
    </row>
    <row r="171" spans="1:5" ht="15" customHeight="1" x14ac:dyDescent="0.25">
      <c r="A171" s="539"/>
      <c r="B171" s="42" t="s">
        <v>212</v>
      </c>
      <c r="C171" s="442" t="s">
        <v>131</v>
      </c>
      <c r="D171" s="164"/>
      <c r="E171" s="445"/>
    </row>
    <row r="172" spans="1:5" ht="15" customHeight="1" x14ac:dyDescent="0.25">
      <c r="A172" s="539"/>
      <c r="B172" s="146" t="s">
        <v>213</v>
      </c>
      <c r="C172" s="162" t="s">
        <v>75</v>
      </c>
      <c r="D172" s="32" t="s">
        <v>509</v>
      </c>
      <c r="E172" s="52">
        <v>19</v>
      </c>
    </row>
    <row r="173" spans="1:5" ht="15" customHeight="1" x14ac:dyDescent="0.25">
      <c r="A173" s="539"/>
      <c r="B173" s="17" t="s">
        <v>214</v>
      </c>
      <c r="C173" s="456" t="s">
        <v>131</v>
      </c>
      <c r="D173" s="37" t="s">
        <v>34</v>
      </c>
      <c r="E173" s="18">
        <v>36</v>
      </c>
    </row>
    <row r="174" spans="1:5" ht="15" customHeight="1" x14ac:dyDescent="0.25">
      <c r="A174" s="539"/>
      <c r="B174" s="67" t="s">
        <v>215</v>
      </c>
      <c r="C174" s="22" t="s">
        <v>216</v>
      </c>
      <c r="D174" s="38" t="s">
        <v>34</v>
      </c>
      <c r="E174" s="451">
        <v>2273</v>
      </c>
    </row>
    <row r="175" spans="1:5" ht="15" customHeight="1" x14ac:dyDescent="0.25">
      <c r="A175" s="539"/>
      <c r="B175" s="58" t="s">
        <v>217</v>
      </c>
      <c r="C175" s="170" t="s">
        <v>512</v>
      </c>
      <c r="D175" s="125"/>
      <c r="E175" s="457"/>
    </row>
    <row r="176" spans="1:5" ht="15" customHeight="1" x14ac:dyDescent="0.25">
      <c r="A176" s="539"/>
      <c r="B176" s="169" t="s">
        <v>219</v>
      </c>
      <c r="C176" s="442" t="s">
        <v>131</v>
      </c>
      <c r="D176" s="171"/>
      <c r="E176" s="457"/>
    </row>
    <row r="177" spans="1:5" ht="15" customHeight="1" x14ac:dyDescent="0.25">
      <c r="A177" s="539"/>
      <c r="B177" s="169" t="s">
        <v>221</v>
      </c>
      <c r="C177" s="442" t="s">
        <v>131</v>
      </c>
      <c r="D177" s="171"/>
      <c r="E177" s="457"/>
    </row>
    <row r="178" spans="1:5" ht="15" customHeight="1" x14ac:dyDescent="0.25">
      <c r="A178" s="539"/>
      <c r="B178" s="169" t="s">
        <v>222</v>
      </c>
      <c r="C178" s="47" t="s">
        <v>60</v>
      </c>
      <c r="D178" s="172"/>
      <c r="E178" s="458"/>
    </row>
    <row r="179" spans="1:5" ht="15" customHeight="1" x14ac:dyDescent="0.25">
      <c r="A179" s="539"/>
      <c r="B179" s="19" t="s">
        <v>223</v>
      </c>
      <c r="C179" s="456" t="s">
        <v>131</v>
      </c>
      <c r="D179" s="39" t="s">
        <v>34</v>
      </c>
      <c r="E179" s="23">
        <v>43</v>
      </c>
    </row>
    <row r="180" spans="1:5" ht="15" customHeight="1" x14ac:dyDescent="0.25">
      <c r="A180" s="539"/>
      <c r="B180" s="17" t="s">
        <v>224</v>
      </c>
      <c r="C180" s="17" t="s">
        <v>194</v>
      </c>
      <c r="D180" s="37" t="s">
        <v>34</v>
      </c>
      <c r="E180" s="209">
        <v>9</v>
      </c>
    </row>
    <row r="181" spans="1:5" ht="15" customHeight="1" x14ac:dyDescent="0.25">
      <c r="A181" s="539"/>
      <c r="B181" s="19" t="s">
        <v>225</v>
      </c>
      <c r="C181" s="24" t="s">
        <v>216</v>
      </c>
      <c r="D181" s="38" t="s">
        <v>34</v>
      </c>
      <c r="E181" s="14">
        <v>433</v>
      </c>
    </row>
    <row r="182" spans="1:5" ht="15" customHeight="1" x14ac:dyDescent="0.25">
      <c r="A182" s="539"/>
      <c r="B182" s="19" t="s">
        <v>227</v>
      </c>
      <c r="C182" s="456" t="s">
        <v>131</v>
      </c>
      <c r="D182" s="39" t="s">
        <v>34</v>
      </c>
      <c r="E182" s="23">
        <v>82</v>
      </c>
    </row>
    <row r="183" spans="1:5" ht="15" customHeight="1" x14ac:dyDescent="0.25">
      <c r="A183" s="539"/>
      <c r="B183" s="19" t="s">
        <v>228</v>
      </c>
      <c r="C183" s="456" t="s">
        <v>131</v>
      </c>
      <c r="D183" s="39" t="s">
        <v>34</v>
      </c>
      <c r="E183" s="14">
        <v>27</v>
      </c>
    </row>
    <row r="184" spans="1:5" ht="15" customHeight="1" x14ac:dyDescent="0.25">
      <c r="A184" s="540"/>
      <c r="B184" s="88" t="s">
        <v>506</v>
      </c>
      <c r="C184" s="88" t="s">
        <v>216</v>
      </c>
      <c r="D184" s="89" t="s">
        <v>34</v>
      </c>
      <c r="E184" s="90">
        <v>19</v>
      </c>
    </row>
    <row r="185" spans="1:5" ht="15.65" customHeight="1" x14ac:dyDescent="0.25">
      <c r="A185" s="472" t="s">
        <v>229</v>
      </c>
      <c r="B185" s="473"/>
      <c r="C185" s="473"/>
      <c r="D185" s="474"/>
      <c r="E185" s="31">
        <f>SUM(E160:E184)</f>
        <v>4146</v>
      </c>
    </row>
    <row r="186" spans="1:5" ht="15" customHeight="1" x14ac:dyDescent="0.25">
      <c r="A186" s="538" t="s">
        <v>230</v>
      </c>
      <c r="B186" s="1" t="s">
        <v>231</v>
      </c>
      <c r="C186" s="177" t="s">
        <v>10</v>
      </c>
      <c r="D186" s="452" t="s">
        <v>508</v>
      </c>
      <c r="E186" s="447">
        <v>720</v>
      </c>
    </row>
    <row r="187" spans="1:5" ht="14.5" x14ac:dyDescent="0.25">
      <c r="A187" s="539"/>
      <c r="B187" s="43" t="s">
        <v>232</v>
      </c>
      <c r="C187" s="159" t="s">
        <v>17</v>
      </c>
      <c r="D187" s="452"/>
      <c r="E187" s="444"/>
    </row>
    <row r="188" spans="1:5" ht="14.5" x14ac:dyDescent="0.25">
      <c r="A188" s="539"/>
      <c r="B188" s="43" t="s">
        <v>233</v>
      </c>
      <c r="C188" s="179" t="s">
        <v>20</v>
      </c>
      <c r="D188" s="452"/>
      <c r="E188" s="444"/>
    </row>
    <row r="189" spans="1:5" ht="14.5" x14ac:dyDescent="0.25">
      <c r="A189" s="539"/>
      <c r="B189" s="25" t="s">
        <v>234</v>
      </c>
      <c r="C189" s="22" t="s">
        <v>144</v>
      </c>
      <c r="D189" s="452" t="s">
        <v>508</v>
      </c>
      <c r="E189" s="80">
        <v>261</v>
      </c>
    </row>
    <row r="190" spans="1:5" ht="14.5" x14ac:dyDescent="0.25">
      <c r="A190" s="539"/>
      <c r="B190" s="43" t="s">
        <v>235</v>
      </c>
      <c r="C190" s="142" t="s">
        <v>20</v>
      </c>
      <c r="D190" s="452" t="s">
        <v>508</v>
      </c>
      <c r="E190" s="80">
        <v>439</v>
      </c>
    </row>
    <row r="191" spans="1:5" ht="14.5" x14ac:dyDescent="0.25">
      <c r="A191" s="539"/>
      <c r="B191" s="43" t="s">
        <v>236</v>
      </c>
      <c r="C191" s="142" t="s">
        <v>20</v>
      </c>
      <c r="D191" s="452" t="s">
        <v>508</v>
      </c>
      <c r="E191" s="80">
        <v>563</v>
      </c>
    </row>
    <row r="192" spans="1:5" ht="14.5" x14ac:dyDescent="0.25">
      <c r="A192" s="539"/>
      <c r="B192" s="8" t="s">
        <v>237</v>
      </c>
      <c r="C192" s="22" t="s">
        <v>144</v>
      </c>
      <c r="D192" s="452" t="s">
        <v>508</v>
      </c>
      <c r="E192" s="443">
        <v>1388</v>
      </c>
    </row>
    <row r="193" spans="1:5" ht="15" customHeight="1" x14ac:dyDescent="0.25">
      <c r="A193" s="539"/>
      <c r="B193" s="133" t="s">
        <v>238</v>
      </c>
      <c r="C193" s="162" t="s">
        <v>75</v>
      </c>
      <c r="D193" s="32" t="s">
        <v>509</v>
      </c>
      <c r="E193" s="460">
        <v>1360</v>
      </c>
    </row>
    <row r="194" spans="1:5" ht="15" customHeight="1" x14ac:dyDescent="0.25">
      <c r="A194" s="539"/>
      <c r="B194" s="46" t="s">
        <v>239</v>
      </c>
      <c r="C194" s="47" t="s">
        <v>60</v>
      </c>
      <c r="D194" s="165"/>
      <c r="E194" s="461"/>
    </row>
    <row r="195" spans="1:5" ht="15" customHeight="1" x14ac:dyDescent="0.25">
      <c r="A195" s="539"/>
      <c r="B195" s="65" t="s">
        <v>240</v>
      </c>
      <c r="C195" s="22" t="s">
        <v>75</v>
      </c>
      <c r="D195" s="165" t="s">
        <v>34</v>
      </c>
      <c r="E195" s="462">
        <v>7734</v>
      </c>
    </row>
    <row r="196" spans="1:5" ht="15" customHeight="1" x14ac:dyDescent="0.25">
      <c r="A196" s="539"/>
      <c r="B196" s="46" t="s">
        <v>241</v>
      </c>
      <c r="C196" s="47" t="s">
        <v>60</v>
      </c>
      <c r="D196" s="165"/>
      <c r="E196" s="457"/>
    </row>
    <row r="197" spans="1:5" ht="15" customHeight="1" x14ac:dyDescent="0.25">
      <c r="A197" s="539"/>
      <c r="B197" s="46" t="s">
        <v>242</v>
      </c>
      <c r="C197" s="47" t="s">
        <v>60</v>
      </c>
      <c r="D197" s="165"/>
      <c r="E197" s="457"/>
    </row>
    <row r="198" spans="1:5" ht="15" customHeight="1" x14ac:dyDescent="0.25">
      <c r="A198" s="539"/>
      <c r="B198" s="46" t="s">
        <v>243</v>
      </c>
      <c r="C198" s="170" t="s">
        <v>512</v>
      </c>
      <c r="D198" s="165"/>
      <c r="E198" s="457"/>
    </row>
    <row r="199" spans="1:5" ht="15" customHeight="1" x14ac:dyDescent="0.25">
      <c r="A199" s="539"/>
      <c r="B199" s="46" t="s">
        <v>245</v>
      </c>
      <c r="C199" s="442" t="s">
        <v>131</v>
      </c>
      <c r="D199" s="165"/>
      <c r="E199" s="458"/>
    </row>
    <row r="200" spans="1:5" ht="15" customHeight="1" x14ac:dyDescent="0.25">
      <c r="A200" s="539"/>
      <c r="B200" s="182" t="s">
        <v>246</v>
      </c>
      <c r="C200" s="170"/>
      <c r="D200" s="452"/>
      <c r="E200" s="80"/>
    </row>
    <row r="201" spans="1:5" ht="15" customHeight="1" x14ac:dyDescent="0.25">
      <c r="A201" s="539"/>
      <c r="B201" s="66" t="s">
        <v>247</v>
      </c>
      <c r="C201" s="146" t="s">
        <v>60</v>
      </c>
      <c r="D201" s="165" t="s">
        <v>34</v>
      </c>
      <c r="E201" s="462">
        <v>87</v>
      </c>
    </row>
    <row r="202" spans="1:5" ht="15" customHeight="1" x14ac:dyDescent="0.25">
      <c r="A202" s="539"/>
      <c r="B202" s="183" t="s">
        <v>248</v>
      </c>
      <c r="C202" s="184" t="s">
        <v>81</v>
      </c>
      <c r="D202" s="165"/>
      <c r="E202" s="457"/>
    </row>
    <row r="203" spans="1:5" ht="15" customHeight="1" x14ac:dyDescent="0.25">
      <c r="A203" s="539"/>
      <c r="B203" s="185" t="s">
        <v>249</v>
      </c>
      <c r="C203" s="146" t="s">
        <v>60</v>
      </c>
      <c r="D203" s="165"/>
      <c r="E203" s="215" t="s">
        <v>163</v>
      </c>
    </row>
    <row r="204" spans="1:5" ht="15" customHeight="1" x14ac:dyDescent="0.25">
      <c r="A204" s="539"/>
      <c r="B204" s="185" t="s">
        <v>250</v>
      </c>
      <c r="C204" s="47" t="s">
        <v>60</v>
      </c>
      <c r="D204" s="165"/>
      <c r="E204" s="215" t="s">
        <v>163</v>
      </c>
    </row>
    <row r="205" spans="1:5" ht="15" customHeight="1" x14ac:dyDescent="0.25">
      <c r="A205" s="539"/>
      <c r="B205" s="185" t="s">
        <v>251</v>
      </c>
      <c r="C205" s="47" t="s">
        <v>60</v>
      </c>
      <c r="D205" s="165"/>
      <c r="E205" s="215" t="s">
        <v>163</v>
      </c>
    </row>
    <row r="206" spans="1:5" ht="15" customHeight="1" x14ac:dyDescent="0.25">
      <c r="A206" s="539"/>
      <c r="B206" s="66" t="s">
        <v>252</v>
      </c>
      <c r="C206" s="146" t="s">
        <v>60</v>
      </c>
      <c r="D206" s="165" t="s">
        <v>34</v>
      </c>
      <c r="E206" s="462">
        <v>43</v>
      </c>
    </row>
    <row r="207" spans="1:5" ht="15" customHeight="1" x14ac:dyDescent="0.25">
      <c r="A207" s="539"/>
      <c r="B207" s="185" t="s">
        <v>253</v>
      </c>
      <c r="C207" s="47" t="s">
        <v>60</v>
      </c>
      <c r="D207" s="165"/>
      <c r="E207" s="215" t="s">
        <v>163</v>
      </c>
    </row>
    <row r="208" spans="1:5" ht="15" customHeight="1" x14ac:dyDescent="0.25">
      <c r="A208" s="539"/>
      <c r="B208" s="212" t="s">
        <v>254</v>
      </c>
      <c r="C208" s="17" t="s">
        <v>194</v>
      </c>
      <c r="D208" s="165" t="s">
        <v>34</v>
      </c>
      <c r="E208" s="71">
        <v>64</v>
      </c>
    </row>
    <row r="209" spans="1:5" ht="15" customHeight="1" x14ac:dyDescent="0.25">
      <c r="A209" s="540"/>
      <c r="B209" s="210" t="s">
        <v>256</v>
      </c>
      <c r="C209" s="210" t="s">
        <v>53</v>
      </c>
      <c r="D209" s="40" t="s">
        <v>34</v>
      </c>
      <c r="E209" s="90">
        <v>15</v>
      </c>
    </row>
    <row r="210" spans="1:5" ht="15.65" customHeight="1" x14ac:dyDescent="0.25">
      <c r="A210" s="472" t="s">
        <v>257</v>
      </c>
      <c r="B210" s="473"/>
      <c r="C210" s="473"/>
      <c r="D210" s="474"/>
      <c r="E210" s="31">
        <f>SUM(E186:E209)</f>
        <v>12674</v>
      </c>
    </row>
    <row r="211" spans="1:5" ht="15" customHeight="1" x14ac:dyDescent="0.25">
      <c r="A211" s="538" t="s">
        <v>258</v>
      </c>
      <c r="B211" s="1" t="s">
        <v>259</v>
      </c>
      <c r="C211" s="106" t="s">
        <v>260</v>
      </c>
      <c r="D211" s="452" t="s">
        <v>508</v>
      </c>
      <c r="E211" s="447">
        <v>922</v>
      </c>
    </row>
    <row r="212" spans="1:5" ht="14.5" x14ac:dyDescent="0.25">
      <c r="A212" s="539"/>
      <c r="B212" s="57" t="s">
        <v>261</v>
      </c>
      <c r="C212" s="156" t="s">
        <v>20</v>
      </c>
      <c r="D212" s="452"/>
      <c r="E212" s="444"/>
    </row>
    <row r="213" spans="1:5" ht="14.5" x14ac:dyDescent="0.25">
      <c r="A213" s="539"/>
      <c r="B213" s="43" t="s">
        <v>262</v>
      </c>
      <c r="C213" s="159" t="s">
        <v>263</v>
      </c>
      <c r="D213" s="452"/>
      <c r="E213" s="444"/>
    </row>
    <row r="214" spans="1:5" ht="14.5" x14ac:dyDescent="0.25">
      <c r="A214" s="539"/>
      <c r="B214" s="187" t="s">
        <v>264</v>
      </c>
      <c r="C214" s="45" t="s">
        <v>20</v>
      </c>
      <c r="D214" s="452"/>
      <c r="E214" s="444"/>
    </row>
    <row r="215" spans="1:5" ht="14.5" x14ac:dyDescent="0.25">
      <c r="A215" s="539"/>
      <c r="B215" s="188" t="s">
        <v>265</v>
      </c>
      <c r="C215" s="45" t="s">
        <v>263</v>
      </c>
      <c r="D215" s="452"/>
      <c r="E215" s="444"/>
    </row>
    <row r="216" spans="1:5" ht="14.5" x14ac:dyDescent="0.25">
      <c r="A216" s="539"/>
      <c r="B216" s="188" t="s">
        <v>266</v>
      </c>
      <c r="C216" s="45" t="s">
        <v>20</v>
      </c>
      <c r="D216" s="452"/>
      <c r="E216" s="445"/>
    </row>
    <row r="217" spans="1:5" ht="14.5" x14ac:dyDescent="0.25">
      <c r="A217" s="539"/>
      <c r="B217" s="25" t="s">
        <v>267</v>
      </c>
      <c r="C217" s="22" t="s">
        <v>144</v>
      </c>
      <c r="D217" s="452" t="s">
        <v>508</v>
      </c>
      <c r="E217" s="443">
        <v>691</v>
      </c>
    </row>
    <row r="218" spans="1:5" ht="14.5" x14ac:dyDescent="0.25">
      <c r="A218" s="539"/>
      <c r="B218" s="25" t="s">
        <v>268</v>
      </c>
      <c r="C218" s="22" t="s">
        <v>144</v>
      </c>
      <c r="D218" s="452" t="s">
        <v>508</v>
      </c>
      <c r="E218" s="52">
        <v>192</v>
      </c>
    </row>
    <row r="219" spans="1:5" ht="14.5" x14ac:dyDescent="0.25">
      <c r="A219" s="539"/>
      <c r="B219" s="25" t="s">
        <v>269</v>
      </c>
      <c r="C219" s="189" t="s">
        <v>144</v>
      </c>
      <c r="D219" s="452" t="s">
        <v>508</v>
      </c>
      <c r="E219" s="443">
        <v>259</v>
      </c>
    </row>
    <row r="220" spans="1:5" ht="14.5" x14ac:dyDescent="0.25">
      <c r="A220" s="539"/>
      <c r="B220" s="43" t="s">
        <v>270</v>
      </c>
      <c r="C220" s="45" t="s">
        <v>20</v>
      </c>
      <c r="D220" s="452"/>
      <c r="E220" s="445"/>
    </row>
    <row r="221" spans="1:5" ht="14.5" x14ac:dyDescent="0.25">
      <c r="A221" s="539"/>
      <c r="B221" s="25" t="s">
        <v>271</v>
      </c>
      <c r="C221" s="22" t="s">
        <v>144</v>
      </c>
      <c r="D221" s="452" t="s">
        <v>508</v>
      </c>
      <c r="E221" s="52">
        <v>85</v>
      </c>
    </row>
    <row r="222" spans="1:5" ht="14.5" x14ac:dyDescent="0.25">
      <c r="A222" s="539"/>
      <c r="B222" s="8" t="s">
        <v>492</v>
      </c>
      <c r="C222" s="189" t="s">
        <v>144</v>
      </c>
      <c r="D222" s="452" t="s">
        <v>508</v>
      </c>
      <c r="E222" s="443">
        <v>282</v>
      </c>
    </row>
    <row r="223" spans="1:5" ht="14.5" x14ac:dyDescent="0.25">
      <c r="A223" s="539"/>
      <c r="B223" s="190" t="s">
        <v>272</v>
      </c>
      <c r="C223" s="156" t="s">
        <v>20</v>
      </c>
      <c r="D223" s="452"/>
      <c r="E223" s="444"/>
    </row>
    <row r="224" spans="1:5" ht="14.5" x14ac:dyDescent="0.25">
      <c r="A224" s="539"/>
      <c r="B224" s="190" t="s">
        <v>273</v>
      </c>
      <c r="C224" s="45" t="s">
        <v>20</v>
      </c>
      <c r="D224" s="452"/>
      <c r="E224" s="445"/>
    </row>
    <row r="225" spans="1:5" ht="15.75" customHeight="1" x14ac:dyDescent="0.25">
      <c r="A225" s="539"/>
      <c r="B225" s="339" t="s">
        <v>494</v>
      </c>
      <c r="C225" s="22" t="s">
        <v>75</v>
      </c>
      <c r="D225" s="32" t="s">
        <v>509</v>
      </c>
      <c r="E225" s="544">
        <v>254</v>
      </c>
    </row>
    <row r="226" spans="1:5" ht="15.75" customHeight="1" x14ac:dyDescent="0.25">
      <c r="A226" s="539"/>
      <c r="B226" s="190" t="s">
        <v>491</v>
      </c>
      <c r="C226" s="47" t="s">
        <v>60</v>
      </c>
      <c r="D226" s="452"/>
      <c r="E226" s="545"/>
    </row>
    <row r="227" spans="1:5" ht="15.75" customHeight="1" x14ac:dyDescent="0.25">
      <c r="A227" s="539"/>
      <c r="B227" s="190" t="s">
        <v>274</v>
      </c>
      <c r="C227" s="47" t="s">
        <v>60</v>
      </c>
      <c r="D227" s="452"/>
      <c r="E227" s="545"/>
    </row>
    <row r="228" spans="1:5" ht="14.5" x14ac:dyDescent="0.25">
      <c r="A228" s="539"/>
      <c r="B228" s="190" t="s">
        <v>275</v>
      </c>
      <c r="C228" s="45" t="s">
        <v>263</v>
      </c>
      <c r="D228" s="452"/>
      <c r="E228" s="545"/>
    </row>
    <row r="229" spans="1:5" ht="14.5" x14ac:dyDescent="0.25">
      <c r="A229" s="539"/>
      <c r="B229" s="190" t="s">
        <v>276</v>
      </c>
      <c r="C229" s="142" t="s">
        <v>263</v>
      </c>
      <c r="D229" s="452"/>
      <c r="E229" s="546"/>
    </row>
    <row r="230" spans="1:5" ht="15" customHeight="1" x14ac:dyDescent="0.25">
      <c r="A230" s="539"/>
      <c r="B230" s="133" t="s">
        <v>277</v>
      </c>
      <c r="C230" s="8" t="s">
        <v>190</v>
      </c>
      <c r="D230" s="32" t="s">
        <v>509</v>
      </c>
      <c r="E230" s="443">
        <v>349</v>
      </c>
    </row>
    <row r="231" spans="1:5" ht="15" customHeight="1" x14ac:dyDescent="0.25">
      <c r="A231" s="539"/>
      <c r="B231" s="133" t="s">
        <v>278</v>
      </c>
      <c r="C231" s="22" t="s">
        <v>190</v>
      </c>
      <c r="D231" s="32" t="s">
        <v>509</v>
      </c>
      <c r="E231" s="52">
        <v>874</v>
      </c>
    </row>
    <row r="232" spans="1:5" ht="15" customHeight="1" x14ac:dyDescent="0.25">
      <c r="A232" s="539"/>
      <c r="B232" s="133" t="s">
        <v>279</v>
      </c>
      <c r="C232" s="8" t="s">
        <v>75</v>
      </c>
      <c r="D232" s="32" t="s">
        <v>509</v>
      </c>
      <c r="E232" s="71">
        <v>603</v>
      </c>
    </row>
    <row r="233" spans="1:5" ht="15" customHeight="1" x14ac:dyDescent="0.25">
      <c r="A233" s="539"/>
      <c r="B233" s="133" t="s">
        <v>280</v>
      </c>
      <c r="C233" s="66" t="s">
        <v>40</v>
      </c>
      <c r="D233" s="32" t="s">
        <v>509</v>
      </c>
      <c r="E233" s="451">
        <v>12</v>
      </c>
    </row>
    <row r="234" spans="1:5" ht="15" customHeight="1" x14ac:dyDescent="0.25">
      <c r="A234" s="539"/>
      <c r="B234" s="191" t="s">
        <v>281</v>
      </c>
      <c r="C234" s="146" t="s">
        <v>60</v>
      </c>
      <c r="D234" s="452"/>
      <c r="E234" s="81" t="s">
        <v>163</v>
      </c>
    </row>
    <row r="235" spans="1:5" ht="15" customHeight="1" x14ac:dyDescent="0.25">
      <c r="A235" s="539"/>
      <c r="B235" s="8" t="s">
        <v>282</v>
      </c>
      <c r="C235" s="8" t="s">
        <v>283</v>
      </c>
      <c r="D235" s="35" t="s">
        <v>34</v>
      </c>
      <c r="E235" s="9">
        <v>47</v>
      </c>
    </row>
    <row r="236" spans="1:5" ht="15" customHeight="1" x14ac:dyDescent="0.25">
      <c r="A236" s="539"/>
      <c r="B236" s="191" t="s">
        <v>284</v>
      </c>
      <c r="C236" s="146" t="s">
        <v>60</v>
      </c>
      <c r="D236" s="192"/>
      <c r="E236" s="81" t="s">
        <v>163</v>
      </c>
    </row>
    <row r="237" spans="1:5" ht="15" customHeight="1" x14ac:dyDescent="0.25">
      <c r="A237" s="539"/>
      <c r="B237" s="8" t="s">
        <v>285</v>
      </c>
      <c r="C237" s="8" t="s">
        <v>286</v>
      </c>
      <c r="D237" s="35" t="s">
        <v>34</v>
      </c>
      <c r="E237" s="80">
        <v>102</v>
      </c>
    </row>
    <row r="238" spans="1:5" ht="15" customHeight="1" x14ac:dyDescent="0.25">
      <c r="A238" s="540"/>
      <c r="B238" s="207" t="s">
        <v>287</v>
      </c>
      <c r="C238" s="207" t="s">
        <v>53</v>
      </c>
      <c r="D238" s="208" t="s">
        <v>34</v>
      </c>
      <c r="E238" s="52">
        <v>55</v>
      </c>
    </row>
    <row r="239" spans="1:5" ht="15.65" customHeight="1" x14ac:dyDescent="0.25">
      <c r="A239" s="472" t="s">
        <v>288</v>
      </c>
      <c r="B239" s="473"/>
      <c r="C239" s="473"/>
      <c r="D239" s="474"/>
      <c r="E239" s="31">
        <f>SUM(E211:E238)</f>
        <v>4727</v>
      </c>
    </row>
    <row r="240" spans="1:5" ht="14.5" x14ac:dyDescent="0.25">
      <c r="A240" s="110"/>
      <c r="B240" s="193"/>
      <c r="C240" s="193"/>
      <c r="D240" s="193"/>
      <c r="E240" s="82"/>
    </row>
    <row r="241" spans="1:5" ht="15.65" customHeight="1" x14ac:dyDescent="0.25">
      <c r="A241" s="541" t="s">
        <v>290</v>
      </c>
      <c r="B241" s="542"/>
      <c r="C241" s="542"/>
      <c r="D241" s="543"/>
      <c r="E241" s="30">
        <f>E239+E210+E185+E159+E132+E116+E46+E36</f>
        <v>42722</v>
      </c>
    </row>
    <row r="242" spans="1:5" ht="14.5" x14ac:dyDescent="0.4">
      <c r="A242" s="107"/>
      <c r="B242" s="107"/>
      <c r="C242" s="107"/>
      <c r="D242" s="73"/>
      <c r="E242" s="529"/>
    </row>
    <row r="243" spans="1:5" ht="14.5" x14ac:dyDescent="0.4">
      <c r="A243" s="107"/>
      <c r="B243" s="107"/>
      <c r="C243" s="107"/>
      <c r="D243" s="73"/>
      <c r="E243" s="529">
        <f>SUBTOTAL(9,E3:E240)</f>
        <v>85444</v>
      </c>
    </row>
    <row r="244" spans="1:5" ht="14.5" x14ac:dyDescent="0.4">
      <c r="A244" s="107"/>
      <c r="B244" s="107"/>
      <c r="C244" s="107"/>
      <c r="D244" s="73"/>
      <c r="E244" s="529"/>
    </row>
    <row r="245" spans="1:5" ht="14.5" x14ac:dyDescent="0.4">
      <c r="A245" s="107"/>
      <c r="B245" s="107"/>
      <c r="C245" s="107"/>
      <c r="D245" s="73"/>
      <c r="E245" s="529"/>
    </row>
    <row r="246" spans="1:5" ht="14.5" x14ac:dyDescent="0.4">
      <c r="A246" s="107"/>
      <c r="B246" s="107"/>
      <c r="C246" s="107"/>
      <c r="D246" s="73"/>
      <c r="E246" s="529"/>
    </row>
    <row r="247" spans="1:5" ht="14.5" x14ac:dyDescent="0.4">
      <c r="A247" s="107"/>
      <c r="B247" s="107"/>
      <c r="C247" s="107"/>
      <c r="D247" s="73"/>
      <c r="E247" s="529"/>
    </row>
    <row r="248" spans="1:5" ht="14.5" x14ac:dyDescent="0.4">
      <c r="A248" s="107"/>
      <c r="B248" s="107"/>
      <c r="C248" s="107"/>
      <c r="D248" s="73"/>
      <c r="E248" s="529"/>
    </row>
    <row r="249" spans="1:5" ht="14.5" x14ac:dyDescent="0.4">
      <c r="A249" s="107"/>
      <c r="B249" s="107"/>
      <c r="C249" s="107"/>
      <c r="D249" s="73"/>
      <c r="E249" s="529"/>
    </row>
    <row r="250" spans="1:5" ht="14.5" x14ac:dyDescent="0.4">
      <c r="A250" s="107"/>
      <c r="B250" s="107"/>
      <c r="C250" s="107"/>
      <c r="D250" s="73"/>
      <c r="E250" s="529"/>
    </row>
    <row r="251" spans="1:5" ht="14.5" x14ac:dyDescent="0.4">
      <c r="A251" s="107"/>
      <c r="B251" s="107"/>
      <c r="C251" s="107"/>
      <c r="D251" s="73"/>
      <c r="E251" s="529"/>
    </row>
    <row r="252" spans="1:5" ht="14.5" x14ac:dyDescent="0.4">
      <c r="A252" s="107"/>
      <c r="B252" s="107"/>
      <c r="C252" s="107"/>
      <c r="D252" s="73"/>
      <c r="E252" s="529"/>
    </row>
    <row r="253" spans="1:5" ht="14.5" x14ac:dyDescent="0.4">
      <c r="A253" s="107"/>
      <c r="B253" s="107"/>
      <c r="C253" s="107"/>
      <c r="D253" s="73"/>
      <c r="E253" s="529"/>
    </row>
    <row r="254" spans="1:5" ht="14.5" x14ac:dyDescent="0.4">
      <c r="A254" s="107"/>
      <c r="B254" s="107"/>
      <c r="C254" s="107"/>
      <c r="D254" s="73"/>
      <c r="E254" s="529"/>
    </row>
    <row r="255" spans="1:5" ht="14.5" x14ac:dyDescent="0.4">
      <c r="A255" s="107"/>
      <c r="B255" s="107"/>
      <c r="C255" s="107"/>
      <c r="D255" s="73"/>
      <c r="E255" s="529"/>
    </row>
    <row r="256" spans="1:5" ht="14.5" x14ac:dyDescent="0.4">
      <c r="A256" s="107"/>
      <c r="B256" s="107"/>
      <c r="C256" s="107"/>
      <c r="D256" s="73"/>
      <c r="E256" s="529"/>
    </row>
    <row r="257" spans="1:5" ht="14.5" x14ac:dyDescent="0.4">
      <c r="A257" s="107"/>
      <c r="B257" s="107"/>
      <c r="C257" s="107"/>
      <c r="D257" s="73"/>
      <c r="E257" s="529"/>
    </row>
    <row r="258" spans="1:5" ht="14.5" x14ac:dyDescent="0.4">
      <c r="A258" s="107"/>
      <c r="B258" s="107"/>
      <c r="C258" s="107"/>
      <c r="D258" s="73"/>
      <c r="E258" s="529"/>
    </row>
    <row r="259" spans="1:5" ht="14.5" x14ac:dyDescent="0.4">
      <c r="A259" s="107"/>
      <c r="B259" s="107"/>
      <c r="C259" s="107"/>
      <c r="D259" s="73"/>
      <c r="E259" s="529"/>
    </row>
    <row r="260" spans="1:5" ht="14.5" x14ac:dyDescent="0.4">
      <c r="A260" s="107"/>
      <c r="B260" s="107"/>
      <c r="C260" s="107"/>
      <c r="D260" s="73"/>
      <c r="E260" s="529"/>
    </row>
    <row r="261" spans="1:5" ht="14.5" x14ac:dyDescent="0.4">
      <c r="A261" s="107"/>
      <c r="B261" s="107"/>
      <c r="C261" s="107"/>
      <c r="D261" s="73"/>
      <c r="E261" s="529"/>
    </row>
    <row r="262" spans="1:5" ht="14.5" x14ac:dyDescent="0.4">
      <c r="A262" s="107"/>
      <c r="B262" s="107"/>
      <c r="C262" s="107"/>
      <c r="D262" s="73"/>
      <c r="E262" s="529"/>
    </row>
    <row r="263" spans="1:5" ht="14.5" x14ac:dyDescent="0.4">
      <c r="A263" s="107"/>
      <c r="B263" s="107"/>
      <c r="C263" s="107"/>
      <c r="D263" s="73"/>
      <c r="E263" s="529"/>
    </row>
    <row r="264" spans="1:5" ht="14.5" x14ac:dyDescent="0.4">
      <c r="A264" s="107"/>
      <c r="B264" s="107"/>
      <c r="C264" s="107"/>
      <c r="D264" s="73"/>
      <c r="E264" s="529"/>
    </row>
    <row r="265" spans="1:5" ht="14.5" x14ac:dyDescent="0.4">
      <c r="A265" s="107"/>
      <c r="B265" s="107"/>
      <c r="C265" s="107"/>
      <c r="D265" s="73"/>
      <c r="E265" s="529"/>
    </row>
    <row r="266" spans="1:5" ht="14.5" x14ac:dyDescent="0.4">
      <c r="A266" s="107"/>
      <c r="B266" s="107"/>
      <c r="C266" s="107"/>
      <c r="D266" s="73"/>
      <c r="E266" s="529"/>
    </row>
    <row r="267" spans="1:5" ht="14.5" x14ac:dyDescent="0.4">
      <c r="A267" s="107"/>
      <c r="B267" s="107"/>
      <c r="C267" s="107"/>
      <c r="D267" s="73"/>
      <c r="E267" s="529"/>
    </row>
    <row r="268" spans="1:5" ht="14.5" x14ac:dyDescent="0.4">
      <c r="A268" s="107"/>
      <c r="B268" s="107"/>
      <c r="C268" s="107"/>
      <c r="D268" s="73"/>
      <c r="E268" s="529"/>
    </row>
    <row r="269" spans="1:5" ht="14.5" x14ac:dyDescent="0.4">
      <c r="A269" s="107"/>
      <c r="B269" s="107"/>
      <c r="C269" s="107"/>
      <c r="D269" s="73"/>
      <c r="E269" s="529"/>
    </row>
    <row r="270" spans="1:5" ht="14.5" x14ac:dyDescent="0.4">
      <c r="A270" s="107"/>
      <c r="B270" s="107"/>
      <c r="C270" s="107"/>
      <c r="D270" s="73"/>
      <c r="E270" s="529"/>
    </row>
    <row r="271" spans="1:5" ht="14.5" x14ac:dyDescent="0.4">
      <c r="A271" s="107"/>
      <c r="B271" s="107"/>
      <c r="C271" s="107"/>
      <c r="D271" s="73"/>
      <c r="E271" s="529"/>
    </row>
    <row r="272" spans="1:5" ht="14.5" x14ac:dyDescent="0.4">
      <c r="A272" s="107"/>
      <c r="B272" s="107"/>
      <c r="C272" s="107"/>
      <c r="D272" s="73"/>
      <c r="E272" s="529"/>
    </row>
    <row r="273" spans="1:5" ht="14.5" x14ac:dyDescent="0.4">
      <c r="A273" s="107"/>
      <c r="B273" s="107"/>
      <c r="C273" s="107"/>
      <c r="D273" s="73"/>
      <c r="E273" s="529"/>
    </row>
    <row r="274" spans="1:5" ht="14.5" x14ac:dyDescent="0.4">
      <c r="A274" s="107"/>
      <c r="B274" s="107"/>
      <c r="C274" s="107"/>
      <c r="D274" s="73"/>
      <c r="E274" s="529"/>
    </row>
    <row r="275" spans="1:5" ht="14.5" x14ac:dyDescent="0.4">
      <c r="A275" s="107"/>
      <c r="B275" s="107"/>
      <c r="C275" s="107"/>
      <c r="D275" s="73"/>
      <c r="E275" s="529"/>
    </row>
    <row r="276" spans="1:5" ht="14.5" x14ac:dyDescent="0.4">
      <c r="A276" s="107"/>
      <c r="B276" s="107"/>
      <c r="C276" s="107"/>
      <c r="D276" s="73"/>
      <c r="E276" s="529"/>
    </row>
    <row r="277" spans="1:5" ht="14.5" x14ac:dyDescent="0.4">
      <c r="A277" s="107"/>
      <c r="B277" s="107"/>
      <c r="C277" s="107"/>
      <c r="D277" s="73"/>
      <c r="E277" s="529"/>
    </row>
    <row r="278" spans="1:5" ht="14.5" x14ac:dyDescent="0.4">
      <c r="A278" s="107"/>
      <c r="B278" s="107"/>
      <c r="C278" s="107"/>
      <c r="D278" s="73"/>
      <c r="E278" s="529"/>
    </row>
    <row r="279" spans="1:5" ht="14.5" x14ac:dyDescent="0.4">
      <c r="A279" s="107"/>
      <c r="B279" s="107"/>
      <c r="C279" s="107"/>
      <c r="D279" s="73"/>
      <c r="E279" s="529"/>
    </row>
    <row r="280" spans="1:5" ht="14.5" x14ac:dyDescent="0.4">
      <c r="A280" s="107"/>
      <c r="B280" s="107"/>
      <c r="C280" s="107"/>
      <c r="D280" s="73"/>
      <c r="E280" s="529"/>
    </row>
    <row r="281" spans="1:5" ht="14.5" x14ac:dyDescent="0.4">
      <c r="A281" s="107"/>
      <c r="B281" s="107"/>
      <c r="C281" s="107"/>
      <c r="D281" s="73"/>
      <c r="E281" s="529"/>
    </row>
    <row r="282" spans="1:5" ht="14.5" x14ac:dyDescent="0.4">
      <c r="A282" s="107"/>
      <c r="B282" s="107"/>
      <c r="C282" s="107"/>
      <c r="D282" s="73"/>
      <c r="E282" s="529"/>
    </row>
    <row r="283" spans="1:5" ht="14.5" x14ac:dyDescent="0.4">
      <c r="A283" s="107"/>
      <c r="B283" s="107"/>
      <c r="C283" s="107"/>
      <c r="D283" s="73"/>
      <c r="E283" s="529"/>
    </row>
    <row r="284" spans="1:5" ht="14.5" x14ac:dyDescent="0.4">
      <c r="A284" s="107"/>
      <c r="B284" s="107"/>
      <c r="C284" s="107"/>
      <c r="D284" s="73"/>
      <c r="E284" s="529"/>
    </row>
    <row r="285" spans="1:5" ht="14.5" x14ac:dyDescent="0.4">
      <c r="A285" s="107"/>
      <c r="B285" s="107"/>
      <c r="C285" s="107"/>
      <c r="D285" s="73"/>
      <c r="E285" s="529"/>
    </row>
    <row r="286" spans="1:5" ht="14.5" x14ac:dyDescent="0.4">
      <c r="A286" s="107"/>
      <c r="B286" s="107"/>
      <c r="C286" s="107"/>
      <c r="D286" s="73"/>
      <c r="E286" s="529"/>
    </row>
    <row r="287" spans="1:5" ht="14.5" x14ac:dyDescent="0.4">
      <c r="A287" s="107"/>
      <c r="B287" s="107"/>
      <c r="C287" s="107"/>
      <c r="D287" s="73"/>
      <c r="E287" s="529"/>
    </row>
    <row r="288" spans="1:5" ht="14.5" x14ac:dyDescent="0.4">
      <c r="A288" s="107"/>
      <c r="B288" s="107"/>
      <c r="C288" s="107"/>
      <c r="D288" s="73"/>
      <c r="E288" s="529"/>
    </row>
    <row r="289" spans="1:5" ht="14.5" x14ac:dyDescent="0.4">
      <c r="A289" s="107"/>
      <c r="B289" s="107"/>
      <c r="C289" s="107"/>
      <c r="D289" s="73"/>
      <c r="E289" s="529"/>
    </row>
    <row r="290" spans="1:5" ht="14.5" x14ac:dyDescent="0.4">
      <c r="A290" s="107"/>
      <c r="B290" s="107"/>
      <c r="C290" s="107"/>
      <c r="D290" s="73"/>
      <c r="E290" s="529"/>
    </row>
    <row r="291" spans="1:5" ht="14.5" x14ac:dyDescent="0.4">
      <c r="A291" s="107"/>
      <c r="B291" s="107"/>
      <c r="C291" s="107"/>
      <c r="D291" s="73"/>
      <c r="E291" s="529"/>
    </row>
    <row r="292" spans="1:5" ht="14.5" x14ac:dyDescent="0.4">
      <c r="A292" s="107"/>
      <c r="B292" s="107"/>
      <c r="C292" s="107"/>
      <c r="D292" s="73"/>
      <c r="E292" s="529"/>
    </row>
    <row r="293" spans="1:5" ht="14.5" x14ac:dyDescent="0.4">
      <c r="A293" s="107"/>
      <c r="B293" s="107"/>
      <c r="C293" s="107"/>
      <c r="D293" s="73"/>
      <c r="E293" s="529"/>
    </row>
    <row r="294" spans="1:5" ht="14.5" x14ac:dyDescent="0.4">
      <c r="A294" s="107"/>
      <c r="B294" s="107"/>
      <c r="C294" s="107"/>
      <c r="D294" s="73"/>
      <c r="E294" s="529"/>
    </row>
    <row r="295" spans="1:5" ht="14.5" x14ac:dyDescent="0.4">
      <c r="A295" s="107"/>
      <c r="B295" s="107"/>
      <c r="C295" s="107"/>
      <c r="D295" s="73"/>
      <c r="E295" s="529"/>
    </row>
    <row r="296" spans="1:5" ht="14.5" x14ac:dyDescent="0.4">
      <c r="A296" s="107"/>
      <c r="B296" s="107"/>
      <c r="C296" s="107"/>
      <c r="D296" s="73"/>
      <c r="E296" s="529"/>
    </row>
    <row r="297" spans="1:5" ht="14.5" x14ac:dyDescent="0.4">
      <c r="A297" s="107"/>
      <c r="B297" s="107"/>
      <c r="C297" s="107"/>
      <c r="D297" s="73"/>
      <c r="E297" s="529"/>
    </row>
    <row r="298" spans="1:5" ht="14.5" x14ac:dyDescent="0.4">
      <c r="A298" s="107"/>
      <c r="B298" s="107"/>
      <c r="C298" s="107"/>
      <c r="D298" s="73"/>
      <c r="E298" s="529"/>
    </row>
    <row r="299" spans="1:5" ht="14.5" x14ac:dyDescent="0.4">
      <c r="A299" s="107"/>
      <c r="B299" s="107"/>
      <c r="C299" s="107"/>
      <c r="D299" s="73"/>
      <c r="E299" s="529"/>
    </row>
    <row r="300" spans="1:5" ht="14.5" x14ac:dyDescent="0.4">
      <c r="A300" s="107"/>
      <c r="B300" s="107"/>
      <c r="C300" s="107"/>
      <c r="D300" s="73"/>
      <c r="E300" s="529"/>
    </row>
    <row r="301" spans="1:5" ht="14.5" x14ac:dyDescent="0.4">
      <c r="A301" s="107"/>
      <c r="B301" s="107"/>
      <c r="C301" s="107"/>
      <c r="D301" s="73"/>
      <c r="E301" s="529"/>
    </row>
    <row r="302" spans="1:5" ht="14.5" x14ac:dyDescent="0.4">
      <c r="A302" s="107"/>
      <c r="B302" s="107"/>
      <c r="C302" s="107"/>
      <c r="D302" s="73"/>
      <c r="E302" s="529"/>
    </row>
    <row r="303" spans="1:5" ht="14.5" x14ac:dyDescent="0.4">
      <c r="A303" s="107"/>
      <c r="B303" s="107"/>
      <c r="C303" s="107"/>
      <c r="D303" s="73"/>
      <c r="E303" s="529"/>
    </row>
    <row r="304" spans="1:5" ht="14.5" x14ac:dyDescent="0.4">
      <c r="A304" s="107"/>
      <c r="B304" s="107"/>
      <c r="C304" s="107"/>
      <c r="D304" s="73"/>
      <c r="E304" s="529"/>
    </row>
    <row r="305" spans="1:5" ht="14.5" x14ac:dyDescent="0.4">
      <c r="A305" s="107"/>
      <c r="B305" s="107"/>
      <c r="C305" s="107"/>
      <c r="D305" s="73"/>
      <c r="E305" s="529"/>
    </row>
    <row r="306" spans="1:5" ht="14.5" x14ac:dyDescent="0.4">
      <c r="A306" s="107"/>
      <c r="B306" s="107"/>
      <c r="C306" s="107"/>
      <c r="D306" s="73"/>
      <c r="E306" s="529"/>
    </row>
    <row r="307" spans="1:5" ht="14.5" x14ac:dyDescent="0.4">
      <c r="A307" s="107"/>
      <c r="B307" s="107"/>
      <c r="C307" s="107"/>
      <c r="D307" s="73"/>
      <c r="E307" s="529"/>
    </row>
    <row r="308" spans="1:5" ht="14.5" x14ac:dyDescent="0.4">
      <c r="A308" s="107"/>
      <c r="B308" s="107"/>
      <c r="C308" s="107"/>
      <c r="D308" s="73"/>
      <c r="E308" s="529"/>
    </row>
    <row r="309" spans="1:5" ht="14.5" x14ac:dyDescent="0.4">
      <c r="A309" s="107"/>
      <c r="B309" s="107"/>
      <c r="C309" s="107"/>
      <c r="D309" s="73"/>
      <c r="E309" s="529"/>
    </row>
    <row r="310" spans="1:5" ht="14.5" x14ac:dyDescent="0.4">
      <c r="A310" s="107"/>
      <c r="B310" s="107"/>
      <c r="C310" s="107"/>
      <c r="D310" s="73"/>
      <c r="E310" s="529"/>
    </row>
    <row r="311" spans="1:5" ht="14.5" x14ac:dyDescent="0.4">
      <c r="A311" s="107"/>
      <c r="B311" s="107"/>
      <c r="C311" s="107"/>
      <c r="D311" s="73"/>
      <c r="E311" s="529"/>
    </row>
    <row r="312" spans="1:5" ht="14.5" x14ac:dyDescent="0.4">
      <c r="A312" s="107"/>
      <c r="B312" s="107"/>
      <c r="C312" s="107"/>
      <c r="D312" s="73"/>
      <c r="E312" s="529"/>
    </row>
    <row r="313" spans="1:5" ht="14.5" x14ac:dyDescent="0.4">
      <c r="A313" s="107"/>
      <c r="B313" s="107"/>
      <c r="C313" s="107"/>
      <c r="D313" s="73"/>
      <c r="E313" s="529"/>
    </row>
    <row r="314" spans="1:5" ht="14.5" x14ac:dyDescent="0.4">
      <c r="A314" s="107"/>
      <c r="B314" s="107"/>
      <c r="C314" s="107"/>
      <c r="D314" s="73"/>
      <c r="E314" s="529"/>
    </row>
    <row r="315" spans="1:5" ht="14.5" x14ac:dyDescent="0.4">
      <c r="A315" s="107"/>
      <c r="B315" s="107"/>
      <c r="C315" s="107"/>
      <c r="D315" s="73"/>
      <c r="E315" s="529"/>
    </row>
    <row r="316" spans="1:5" ht="14.5" x14ac:dyDescent="0.4">
      <c r="A316" s="107"/>
      <c r="B316" s="107"/>
      <c r="C316" s="107"/>
      <c r="D316" s="73"/>
      <c r="E316" s="529"/>
    </row>
    <row r="317" spans="1:5" ht="14.5" x14ac:dyDescent="0.4">
      <c r="A317" s="107"/>
      <c r="B317" s="107"/>
      <c r="C317" s="107"/>
      <c r="D317" s="73"/>
      <c r="E317" s="529"/>
    </row>
    <row r="318" spans="1:5" ht="14.5" x14ac:dyDescent="0.4">
      <c r="A318" s="107"/>
      <c r="B318" s="107"/>
      <c r="C318" s="107"/>
      <c r="D318" s="73"/>
      <c r="E318" s="529"/>
    </row>
    <row r="319" spans="1:5" ht="14.5" x14ac:dyDescent="0.4">
      <c r="A319" s="107"/>
      <c r="B319" s="107"/>
      <c r="C319" s="107"/>
      <c r="D319" s="73"/>
      <c r="E319" s="529"/>
    </row>
    <row r="320" spans="1:5" ht="14.5" x14ac:dyDescent="0.4">
      <c r="A320" s="107"/>
      <c r="B320" s="107"/>
      <c r="C320" s="107"/>
      <c r="D320" s="73"/>
      <c r="E320" s="529"/>
    </row>
    <row r="321" spans="1:5" ht="14.5" x14ac:dyDescent="0.4">
      <c r="A321" s="107"/>
      <c r="B321" s="107"/>
      <c r="C321" s="107"/>
      <c r="D321" s="73"/>
      <c r="E321" s="529"/>
    </row>
    <row r="322" spans="1:5" ht="14.5" x14ac:dyDescent="0.4">
      <c r="A322" s="107"/>
      <c r="B322" s="107"/>
      <c r="C322" s="107"/>
      <c r="D322" s="73"/>
      <c r="E322" s="529"/>
    </row>
    <row r="323" spans="1:5" ht="14.5" x14ac:dyDescent="0.4">
      <c r="A323" s="107"/>
      <c r="B323" s="107"/>
      <c r="C323" s="107"/>
      <c r="D323" s="73"/>
      <c r="E323" s="529"/>
    </row>
    <row r="324" spans="1:5" ht="14.5" x14ac:dyDescent="0.4">
      <c r="A324" s="107"/>
      <c r="B324" s="107"/>
      <c r="C324" s="107"/>
      <c r="D324" s="73"/>
      <c r="E324" s="529"/>
    </row>
    <row r="325" spans="1:5" ht="14.5" x14ac:dyDescent="0.4">
      <c r="A325" s="107"/>
      <c r="B325" s="107"/>
      <c r="C325" s="107"/>
      <c r="D325" s="73"/>
      <c r="E325" s="529"/>
    </row>
    <row r="326" spans="1:5" ht="14.5" x14ac:dyDescent="0.4">
      <c r="A326" s="107"/>
      <c r="B326" s="107"/>
      <c r="C326" s="107"/>
      <c r="D326" s="73"/>
      <c r="E326" s="529"/>
    </row>
    <row r="327" spans="1:5" ht="14.5" x14ac:dyDescent="0.4">
      <c r="A327" s="107"/>
      <c r="B327" s="107"/>
      <c r="C327" s="107"/>
      <c r="D327" s="73"/>
      <c r="E327" s="529"/>
    </row>
    <row r="328" spans="1:5" ht="14.5" x14ac:dyDescent="0.4">
      <c r="A328" s="107"/>
      <c r="B328" s="107"/>
      <c r="C328" s="107"/>
      <c r="D328" s="73"/>
      <c r="E328" s="529"/>
    </row>
    <row r="329" spans="1:5" ht="14.5" x14ac:dyDescent="0.4">
      <c r="A329" s="107"/>
      <c r="B329" s="107"/>
      <c r="C329" s="107"/>
      <c r="D329" s="73"/>
      <c r="E329" s="529"/>
    </row>
    <row r="330" spans="1:5" ht="14.5" x14ac:dyDescent="0.4">
      <c r="A330" s="107"/>
      <c r="B330" s="107"/>
      <c r="C330" s="107"/>
      <c r="D330" s="73"/>
      <c r="E330" s="529"/>
    </row>
    <row r="331" spans="1:5" ht="14.5" x14ac:dyDescent="0.4">
      <c r="A331" s="107"/>
      <c r="B331" s="107"/>
      <c r="C331" s="107"/>
      <c r="D331" s="73"/>
      <c r="E331" s="529"/>
    </row>
    <row r="332" spans="1:5" ht="14.5" x14ac:dyDescent="0.4">
      <c r="A332" s="107"/>
      <c r="B332" s="107"/>
      <c r="C332" s="107"/>
      <c r="D332" s="73"/>
      <c r="E332" s="529"/>
    </row>
    <row r="333" spans="1:5" ht="14.5" x14ac:dyDescent="0.4">
      <c r="A333" s="107"/>
      <c r="B333" s="107"/>
      <c r="C333" s="107"/>
      <c r="D333" s="73"/>
      <c r="E333" s="529"/>
    </row>
    <row r="334" spans="1:5" ht="14.5" x14ac:dyDescent="0.4">
      <c r="A334" s="107"/>
      <c r="B334" s="107"/>
      <c r="C334" s="107"/>
      <c r="D334" s="73"/>
      <c r="E334" s="529"/>
    </row>
    <row r="335" spans="1:5" ht="14.5" x14ac:dyDescent="0.4">
      <c r="A335" s="107"/>
      <c r="B335" s="107"/>
      <c r="C335" s="107"/>
      <c r="D335" s="73"/>
      <c r="E335" s="529"/>
    </row>
    <row r="336" spans="1:5" ht="14.5" x14ac:dyDescent="0.4">
      <c r="A336" s="107"/>
      <c r="B336" s="107"/>
      <c r="C336" s="107"/>
      <c r="D336" s="73"/>
      <c r="E336" s="529"/>
    </row>
    <row r="337" spans="1:5" ht="14.5" x14ac:dyDescent="0.4">
      <c r="A337" s="107"/>
      <c r="B337" s="107"/>
      <c r="C337" s="107"/>
      <c r="D337" s="73"/>
      <c r="E337" s="529"/>
    </row>
    <row r="338" spans="1:5" ht="14.5" x14ac:dyDescent="0.4">
      <c r="A338" s="107"/>
      <c r="B338" s="107"/>
      <c r="C338" s="107"/>
      <c r="D338" s="73"/>
      <c r="E338" s="529"/>
    </row>
    <row r="339" spans="1:5" ht="14.5" x14ac:dyDescent="0.4">
      <c r="A339" s="107"/>
      <c r="B339" s="107"/>
      <c r="C339" s="107"/>
      <c r="D339" s="73"/>
      <c r="E339" s="529"/>
    </row>
    <row r="340" spans="1:5" ht="14.5" x14ac:dyDescent="0.4">
      <c r="A340" s="107"/>
      <c r="B340" s="107"/>
      <c r="C340" s="107"/>
      <c r="D340" s="73"/>
      <c r="E340" s="529"/>
    </row>
    <row r="341" spans="1:5" ht="14.5" x14ac:dyDescent="0.4">
      <c r="A341" s="107"/>
      <c r="B341" s="107"/>
      <c r="C341" s="107"/>
      <c r="D341" s="73"/>
      <c r="E341" s="529"/>
    </row>
    <row r="342" spans="1:5" ht="14.5" x14ac:dyDescent="0.4">
      <c r="A342" s="107"/>
      <c r="B342" s="107"/>
      <c r="C342" s="107"/>
      <c r="D342" s="73"/>
      <c r="E342" s="529"/>
    </row>
    <row r="343" spans="1:5" ht="14.5" x14ac:dyDescent="0.4">
      <c r="A343" s="107"/>
      <c r="B343" s="107"/>
      <c r="C343" s="107"/>
      <c r="D343" s="73"/>
      <c r="E343" s="529"/>
    </row>
    <row r="344" spans="1:5" ht="14.5" x14ac:dyDescent="0.4">
      <c r="A344" s="107"/>
      <c r="B344" s="107"/>
      <c r="C344" s="107"/>
      <c r="D344" s="73"/>
      <c r="E344" s="529"/>
    </row>
    <row r="345" spans="1:5" ht="14.5" x14ac:dyDescent="0.4">
      <c r="A345" s="107"/>
      <c r="B345" s="107"/>
      <c r="C345" s="107"/>
      <c r="D345" s="73"/>
      <c r="E345" s="529"/>
    </row>
    <row r="346" spans="1:5" ht="14.5" x14ac:dyDescent="0.4">
      <c r="A346" s="107"/>
      <c r="B346" s="107"/>
      <c r="C346" s="107"/>
      <c r="D346" s="73"/>
      <c r="E346" s="529"/>
    </row>
    <row r="347" spans="1:5" ht="14.5" x14ac:dyDescent="0.4">
      <c r="A347" s="107"/>
      <c r="B347" s="107"/>
      <c r="C347" s="107"/>
      <c r="D347" s="73"/>
      <c r="E347" s="529"/>
    </row>
    <row r="348" spans="1:5" ht="14.5" x14ac:dyDescent="0.4">
      <c r="A348" s="107"/>
      <c r="B348" s="107"/>
      <c r="C348" s="107"/>
      <c r="D348" s="73"/>
      <c r="E348" s="529"/>
    </row>
    <row r="349" spans="1:5" ht="14.5" x14ac:dyDescent="0.4">
      <c r="A349" s="107"/>
      <c r="B349" s="107"/>
      <c r="C349" s="107"/>
      <c r="D349" s="73"/>
      <c r="E349" s="529"/>
    </row>
    <row r="350" spans="1:5" ht="14.5" x14ac:dyDescent="0.4">
      <c r="A350" s="107"/>
      <c r="B350" s="107"/>
      <c r="C350" s="107"/>
      <c r="D350" s="73"/>
      <c r="E350" s="529"/>
    </row>
    <row r="351" spans="1:5" ht="14.5" x14ac:dyDescent="0.4">
      <c r="A351" s="107"/>
      <c r="B351" s="107"/>
      <c r="C351" s="107"/>
      <c r="D351" s="73"/>
      <c r="E351" s="529"/>
    </row>
    <row r="352" spans="1:5" ht="14.5" x14ac:dyDescent="0.4">
      <c r="A352" s="107"/>
      <c r="B352" s="107"/>
      <c r="C352" s="107"/>
      <c r="D352" s="73"/>
      <c r="E352" s="529"/>
    </row>
    <row r="353" spans="1:5" ht="14.5" x14ac:dyDescent="0.4">
      <c r="A353" s="107"/>
      <c r="B353" s="107"/>
      <c r="C353" s="107"/>
      <c r="D353" s="73"/>
      <c r="E353" s="529"/>
    </row>
    <row r="354" spans="1:5" ht="14.5" x14ac:dyDescent="0.4">
      <c r="A354" s="107"/>
      <c r="B354" s="107"/>
      <c r="C354" s="107"/>
      <c r="D354" s="73"/>
      <c r="E354" s="529"/>
    </row>
    <row r="355" spans="1:5" ht="14.5" x14ac:dyDescent="0.4">
      <c r="A355" s="107"/>
      <c r="B355" s="107"/>
      <c r="C355" s="107"/>
      <c r="D355" s="73"/>
      <c r="E355" s="529"/>
    </row>
    <row r="356" spans="1:5" ht="14.5" x14ac:dyDescent="0.4">
      <c r="A356" s="107"/>
      <c r="B356" s="107"/>
      <c r="C356" s="107"/>
      <c r="D356" s="73"/>
      <c r="E356" s="529"/>
    </row>
    <row r="357" spans="1:5" ht="14.5" x14ac:dyDescent="0.4">
      <c r="A357" s="107"/>
      <c r="B357" s="107"/>
      <c r="C357" s="107"/>
      <c r="D357" s="73"/>
      <c r="E357" s="529"/>
    </row>
    <row r="358" spans="1:5" ht="14.5" x14ac:dyDescent="0.4">
      <c r="A358" s="107"/>
      <c r="B358" s="107"/>
      <c r="C358" s="107"/>
      <c r="D358" s="73"/>
      <c r="E358" s="529"/>
    </row>
    <row r="359" spans="1:5" ht="14.5" x14ac:dyDescent="0.4">
      <c r="A359" s="107"/>
      <c r="B359" s="107"/>
      <c r="C359" s="107"/>
      <c r="D359" s="73"/>
      <c r="E359" s="529"/>
    </row>
    <row r="360" spans="1:5" ht="14.5" x14ac:dyDescent="0.4">
      <c r="A360" s="107"/>
      <c r="B360" s="107"/>
      <c r="C360" s="107"/>
      <c r="D360" s="73"/>
      <c r="E360" s="529"/>
    </row>
    <row r="361" spans="1:5" ht="14.5" x14ac:dyDescent="0.4">
      <c r="A361" s="107"/>
      <c r="B361" s="107"/>
      <c r="C361" s="107"/>
      <c r="D361" s="73"/>
      <c r="E361" s="529"/>
    </row>
    <row r="362" spans="1:5" ht="14.5" x14ac:dyDescent="0.4">
      <c r="A362" s="107"/>
      <c r="B362" s="107"/>
      <c r="C362" s="107"/>
      <c r="D362" s="73"/>
      <c r="E362" s="529"/>
    </row>
    <row r="363" spans="1:5" ht="14.5" x14ac:dyDescent="0.4">
      <c r="A363" s="107"/>
      <c r="B363" s="107"/>
      <c r="C363" s="107"/>
      <c r="D363" s="73"/>
      <c r="E363" s="529"/>
    </row>
    <row r="364" spans="1:5" ht="14.5" x14ac:dyDescent="0.4">
      <c r="A364" s="107"/>
      <c r="B364" s="107"/>
      <c r="C364" s="107"/>
      <c r="D364" s="73"/>
      <c r="E364" s="529"/>
    </row>
    <row r="365" spans="1:5" ht="14.5" x14ac:dyDescent="0.4">
      <c r="A365" s="107"/>
      <c r="B365" s="107"/>
      <c r="C365" s="107"/>
      <c r="D365" s="73"/>
      <c r="E365" s="529"/>
    </row>
    <row r="366" spans="1:5" ht="14.5" x14ac:dyDescent="0.4">
      <c r="A366" s="107"/>
      <c r="B366" s="107"/>
      <c r="C366" s="107"/>
      <c r="D366" s="73"/>
      <c r="E366" s="529"/>
    </row>
    <row r="367" spans="1:5" ht="14.5" x14ac:dyDescent="0.4">
      <c r="A367" s="107"/>
      <c r="B367" s="107"/>
      <c r="C367" s="107"/>
      <c r="D367" s="73"/>
      <c r="E367" s="529"/>
    </row>
    <row r="368" spans="1:5" ht="14.5" x14ac:dyDescent="0.4">
      <c r="A368" s="107"/>
      <c r="B368" s="107"/>
      <c r="C368" s="107"/>
      <c r="D368" s="73"/>
      <c r="E368" s="529"/>
    </row>
    <row r="369" spans="1:5" ht="14.5" x14ac:dyDescent="0.4">
      <c r="A369" s="107"/>
      <c r="B369" s="107"/>
      <c r="C369" s="107"/>
      <c r="D369" s="73"/>
      <c r="E369" s="529"/>
    </row>
    <row r="370" spans="1:5" ht="14.5" x14ac:dyDescent="0.4">
      <c r="A370" s="107"/>
      <c r="B370" s="107"/>
      <c r="C370" s="107"/>
      <c r="D370" s="73"/>
      <c r="E370" s="529"/>
    </row>
    <row r="371" spans="1:5" ht="14.5" x14ac:dyDescent="0.4">
      <c r="A371" s="107"/>
      <c r="B371" s="107"/>
      <c r="C371" s="107"/>
      <c r="D371" s="73"/>
      <c r="E371" s="529"/>
    </row>
    <row r="372" spans="1:5" ht="14.5" x14ac:dyDescent="0.4">
      <c r="A372" s="107"/>
      <c r="B372" s="107"/>
      <c r="C372" s="107"/>
      <c r="D372" s="73"/>
      <c r="E372" s="529"/>
    </row>
    <row r="373" spans="1:5" ht="14.5" x14ac:dyDescent="0.4">
      <c r="A373" s="107"/>
      <c r="B373" s="107"/>
      <c r="C373" s="107"/>
      <c r="D373" s="73"/>
      <c r="E373" s="529"/>
    </row>
    <row r="374" spans="1:5" ht="14.5" x14ac:dyDescent="0.4">
      <c r="A374" s="107"/>
      <c r="B374" s="107"/>
      <c r="C374" s="107"/>
      <c r="D374" s="73"/>
      <c r="E374" s="529"/>
    </row>
    <row r="375" spans="1:5" ht="14.5" x14ac:dyDescent="0.4">
      <c r="A375" s="107"/>
      <c r="B375" s="107"/>
      <c r="C375" s="107"/>
      <c r="D375" s="73"/>
      <c r="E375" s="529"/>
    </row>
    <row r="376" spans="1:5" ht="14.5" x14ac:dyDescent="0.4">
      <c r="A376" s="107"/>
      <c r="B376" s="107"/>
      <c r="C376" s="107"/>
      <c r="D376" s="73"/>
      <c r="E376" s="529"/>
    </row>
    <row r="377" spans="1:5" ht="14.5" x14ac:dyDescent="0.4">
      <c r="A377" s="107"/>
      <c r="B377" s="107"/>
      <c r="C377" s="107"/>
      <c r="D377" s="73"/>
      <c r="E377" s="529"/>
    </row>
    <row r="378" spans="1:5" ht="14.5" x14ac:dyDescent="0.4">
      <c r="A378" s="107"/>
      <c r="B378" s="107"/>
      <c r="C378" s="107"/>
      <c r="D378" s="73"/>
      <c r="E378" s="529"/>
    </row>
    <row r="379" spans="1:5" ht="14.5" x14ac:dyDescent="0.4">
      <c r="A379" s="107"/>
      <c r="B379" s="107"/>
      <c r="C379" s="107"/>
      <c r="D379" s="73"/>
      <c r="E379" s="529"/>
    </row>
    <row r="380" spans="1:5" ht="14.5" x14ac:dyDescent="0.4">
      <c r="A380" s="107"/>
      <c r="B380" s="107"/>
      <c r="C380" s="107"/>
      <c r="D380" s="73"/>
      <c r="E380" s="529"/>
    </row>
    <row r="381" spans="1:5" ht="14.5" x14ac:dyDescent="0.4">
      <c r="A381" s="107"/>
      <c r="B381" s="107"/>
      <c r="C381" s="107"/>
      <c r="D381" s="73"/>
      <c r="E381" s="529"/>
    </row>
    <row r="382" spans="1:5" ht="14.5" x14ac:dyDescent="0.4">
      <c r="A382" s="107"/>
      <c r="B382" s="107"/>
      <c r="C382" s="107"/>
      <c r="D382" s="73"/>
      <c r="E382" s="529"/>
    </row>
    <row r="383" spans="1:5" ht="14.5" x14ac:dyDescent="0.4">
      <c r="A383" s="107"/>
      <c r="B383" s="107"/>
      <c r="C383" s="107"/>
      <c r="D383" s="73"/>
      <c r="E383" s="529"/>
    </row>
    <row r="384" spans="1:5" ht="14.5" x14ac:dyDescent="0.4">
      <c r="A384" s="107"/>
      <c r="B384" s="107"/>
      <c r="C384" s="107"/>
      <c r="D384" s="73"/>
      <c r="E384" s="529"/>
    </row>
    <row r="385" spans="1:5" ht="14.5" x14ac:dyDescent="0.4">
      <c r="A385" s="107"/>
      <c r="B385" s="107"/>
      <c r="C385" s="107"/>
      <c r="D385" s="73"/>
      <c r="E385" s="529"/>
    </row>
    <row r="386" spans="1:5" ht="14.5" x14ac:dyDescent="0.4">
      <c r="A386" s="107"/>
      <c r="B386" s="107"/>
      <c r="C386" s="107"/>
      <c r="D386" s="73"/>
      <c r="E386" s="529"/>
    </row>
    <row r="387" spans="1:5" ht="14.5" x14ac:dyDescent="0.4">
      <c r="A387" s="107"/>
      <c r="B387" s="107"/>
      <c r="C387" s="107"/>
      <c r="D387" s="73"/>
      <c r="E387" s="529"/>
    </row>
    <row r="388" spans="1:5" ht="14.5" x14ac:dyDescent="0.4">
      <c r="A388" s="107"/>
      <c r="B388" s="107"/>
      <c r="C388" s="107"/>
      <c r="D388" s="73"/>
      <c r="E388" s="529"/>
    </row>
    <row r="389" spans="1:5" ht="14.5" x14ac:dyDescent="0.4">
      <c r="A389" s="107"/>
      <c r="B389" s="107"/>
      <c r="C389" s="107"/>
      <c r="D389" s="73"/>
      <c r="E389" s="529"/>
    </row>
    <row r="390" spans="1:5" ht="14.5" x14ac:dyDescent="0.4">
      <c r="A390" s="107"/>
      <c r="B390" s="107"/>
      <c r="C390" s="107"/>
      <c r="D390" s="73"/>
      <c r="E390" s="529"/>
    </row>
    <row r="391" spans="1:5" ht="14.5" x14ac:dyDescent="0.4">
      <c r="A391" s="107"/>
      <c r="B391" s="107"/>
      <c r="C391" s="107"/>
      <c r="D391" s="73"/>
      <c r="E391" s="529"/>
    </row>
    <row r="392" spans="1:5" ht="14.5" x14ac:dyDescent="0.4">
      <c r="A392" s="107"/>
      <c r="B392" s="107"/>
      <c r="C392" s="107"/>
      <c r="D392" s="73"/>
      <c r="E392" s="529"/>
    </row>
    <row r="393" spans="1:5" ht="14.5" x14ac:dyDescent="0.4">
      <c r="A393" s="107"/>
      <c r="B393" s="107"/>
      <c r="C393" s="107"/>
      <c r="D393" s="73"/>
      <c r="E393" s="529"/>
    </row>
    <row r="394" spans="1:5" ht="14.5" x14ac:dyDescent="0.4">
      <c r="A394" s="107"/>
      <c r="B394" s="107"/>
      <c r="C394" s="107"/>
      <c r="D394" s="73"/>
      <c r="E394" s="529"/>
    </row>
    <row r="395" spans="1:5" ht="14.5" x14ac:dyDescent="0.4">
      <c r="A395" s="107"/>
      <c r="B395" s="107"/>
      <c r="C395" s="107"/>
      <c r="D395" s="73"/>
      <c r="E395" s="529"/>
    </row>
    <row r="396" spans="1:5" ht="14.5" x14ac:dyDescent="0.4">
      <c r="A396" s="107"/>
      <c r="B396" s="107"/>
      <c r="C396" s="107"/>
      <c r="D396" s="73"/>
      <c r="E396" s="529"/>
    </row>
    <row r="397" spans="1:5" ht="14.5" x14ac:dyDescent="0.4">
      <c r="A397" s="107"/>
      <c r="B397" s="107"/>
      <c r="C397" s="107"/>
      <c r="D397" s="73"/>
      <c r="E397" s="529"/>
    </row>
    <row r="398" spans="1:5" ht="14.5" x14ac:dyDescent="0.4">
      <c r="A398" s="107"/>
      <c r="B398" s="107"/>
      <c r="C398" s="107"/>
      <c r="D398" s="73"/>
      <c r="E398" s="529"/>
    </row>
    <row r="399" spans="1:5" ht="14.5" x14ac:dyDescent="0.4">
      <c r="A399" s="107"/>
      <c r="B399" s="107"/>
      <c r="C399" s="107"/>
      <c r="D399" s="73"/>
      <c r="E399" s="529"/>
    </row>
    <row r="400" spans="1:5" ht="14.5" x14ac:dyDescent="0.4">
      <c r="A400" s="107"/>
      <c r="B400" s="107"/>
      <c r="C400" s="107"/>
      <c r="D400" s="73"/>
      <c r="E400" s="529"/>
    </row>
    <row r="401" spans="1:5" ht="14.5" x14ac:dyDescent="0.4">
      <c r="A401" s="107"/>
      <c r="B401" s="107"/>
      <c r="C401" s="107"/>
      <c r="D401" s="73"/>
      <c r="E401" s="529"/>
    </row>
    <row r="402" spans="1:5" ht="14.5" x14ac:dyDescent="0.4">
      <c r="A402" s="107"/>
      <c r="B402" s="107"/>
      <c r="C402" s="107"/>
      <c r="D402" s="73"/>
      <c r="E402" s="529"/>
    </row>
    <row r="403" spans="1:5" ht="14.5" x14ac:dyDescent="0.4">
      <c r="A403" s="107"/>
      <c r="B403" s="107"/>
      <c r="C403" s="107"/>
      <c r="D403" s="73"/>
      <c r="E403" s="529"/>
    </row>
    <row r="404" spans="1:5" ht="14.5" x14ac:dyDescent="0.4">
      <c r="A404" s="107"/>
      <c r="B404" s="107"/>
      <c r="C404" s="107"/>
      <c r="D404" s="73"/>
      <c r="E404" s="529"/>
    </row>
    <row r="405" spans="1:5" ht="14.5" x14ac:dyDescent="0.4">
      <c r="A405" s="107"/>
      <c r="B405" s="107"/>
      <c r="C405" s="107"/>
      <c r="D405" s="73"/>
      <c r="E405" s="529"/>
    </row>
    <row r="406" spans="1:5" ht="14.5" x14ac:dyDescent="0.4">
      <c r="A406" s="107"/>
      <c r="B406" s="107"/>
      <c r="C406" s="107"/>
      <c r="D406" s="73"/>
      <c r="E406" s="529"/>
    </row>
    <row r="407" spans="1:5" ht="14.5" x14ac:dyDescent="0.4">
      <c r="A407" s="107"/>
      <c r="B407" s="107"/>
      <c r="C407" s="107"/>
      <c r="D407" s="73"/>
      <c r="E407" s="529"/>
    </row>
    <row r="408" spans="1:5" ht="14.5" x14ac:dyDescent="0.4">
      <c r="A408" s="107"/>
      <c r="B408" s="107"/>
      <c r="C408" s="107"/>
      <c r="D408" s="73"/>
      <c r="E408" s="529"/>
    </row>
    <row r="409" spans="1:5" ht="14.5" x14ac:dyDescent="0.4">
      <c r="A409" s="107"/>
      <c r="B409" s="107"/>
      <c r="C409" s="107"/>
      <c r="D409" s="73"/>
      <c r="E409" s="529"/>
    </row>
    <row r="410" spans="1:5" ht="14.5" x14ac:dyDescent="0.4">
      <c r="A410" s="107"/>
      <c r="B410" s="107"/>
      <c r="C410" s="107"/>
      <c r="D410" s="73"/>
      <c r="E410" s="529"/>
    </row>
    <row r="411" spans="1:5" ht="14.5" x14ac:dyDescent="0.4">
      <c r="A411" s="107"/>
      <c r="B411" s="107"/>
      <c r="C411" s="107"/>
      <c r="D411" s="73"/>
      <c r="E411" s="529"/>
    </row>
    <row r="412" spans="1:5" ht="14.5" x14ac:dyDescent="0.4">
      <c r="A412" s="107"/>
      <c r="B412" s="107"/>
      <c r="C412" s="107"/>
      <c r="D412" s="73"/>
      <c r="E412" s="529"/>
    </row>
    <row r="413" spans="1:5" ht="14.5" x14ac:dyDescent="0.4">
      <c r="A413" s="107"/>
      <c r="B413" s="107"/>
      <c r="C413" s="107"/>
      <c r="D413" s="73"/>
      <c r="E413" s="529"/>
    </row>
    <row r="414" spans="1:5" ht="14.5" x14ac:dyDescent="0.4">
      <c r="A414" s="107"/>
      <c r="B414" s="107"/>
      <c r="C414" s="107"/>
      <c r="D414" s="73"/>
      <c r="E414" s="529"/>
    </row>
    <row r="415" spans="1:5" ht="14.5" x14ac:dyDescent="0.4">
      <c r="A415" s="107"/>
      <c r="B415" s="107"/>
      <c r="C415" s="107"/>
      <c r="D415" s="73"/>
      <c r="E415" s="529"/>
    </row>
    <row r="416" spans="1:5" ht="14.5" x14ac:dyDescent="0.4">
      <c r="A416" s="107"/>
      <c r="B416" s="107"/>
      <c r="C416" s="107"/>
      <c r="D416" s="73"/>
      <c r="E416" s="529"/>
    </row>
    <row r="417" spans="1:5" ht="14.5" x14ac:dyDescent="0.4">
      <c r="A417" s="107"/>
      <c r="B417" s="107"/>
      <c r="C417" s="107"/>
      <c r="D417" s="73"/>
      <c r="E417" s="529"/>
    </row>
    <row r="418" spans="1:5" ht="14.5" x14ac:dyDescent="0.4">
      <c r="A418" s="107"/>
      <c r="B418" s="107"/>
      <c r="C418" s="107"/>
      <c r="D418" s="73"/>
      <c r="E418" s="529"/>
    </row>
    <row r="419" spans="1:5" ht="14.5" x14ac:dyDescent="0.4">
      <c r="A419" s="107"/>
      <c r="B419" s="107"/>
      <c r="C419" s="107"/>
      <c r="D419" s="73"/>
      <c r="E419" s="529"/>
    </row>
    <row r="420" spans="1:5" ht="14.5" x14ac:dyDescent="0.4">
      <c r="A420" s="107"/>
      <c r="B420" s="107"/>
      <c r="C420" s="107"/>
      <c r="D420" s="73"/>
      <c r="E420" s="529"/>
    </row>
    <row r="421" spans="1:5" ht="14.5" x14ac:dyDescent="0.4">
      <c r="A421" s="107"/>
      <c r="B421" s="107"/>
      <c r="C421" s="107"/>
      <c r="D421" s="73"/>
      <c r="E421" s="529"/>
    </row>
    <row r="422" spans="1:5" ht="14.5" x14ac:dyDescent="0.4">
      <c r="A422" s="107"/>
      <c r="B422" s="107"/>
      <c r="C422" s="107"/>
      <c r="D422" s="73"/>
      <c r="E422" s="529"/>
    </row>
    <row r="423" spans="1:5" ht="14.5" x14ac:dyDescent="0.4">
      <c r="A423" s="107"/>
      <c r="B423" s="107"/>
      <c r="C423" s="107"/>
      <c r="D423" s="73"/>
      <c r="E423" s="529"/>
    </row>
    <row r="424" spans="1:5" ht="14.5" x14ac:dyDescent="0.4">
      <c r="A424" s="107"/>
      <c r="B424" s="107"/>
      <c r="C424" s="107"/>
      <c r="D424" s="73"/>
      <c r="E424" s="529"/>
    </row>
    <row r="425" spans="1:5" ht="14.5" x14ac:dyDescent="0.4">
      <c r="A425" s="107"/>
      <c r="B425" s="107"/>
      <c r="C425" s="107"/>
      <c r="D425" s="73"/>
      <c r="E425" s="529"/>
    </row>
    <row r="426" spans="1:5" ht="14.5" x14ac:dyDescent="0.4">
      <c r="A426" s="107"/>
      <c r="B426" s="107"/>
      <c r="C426" s="107"/>
      <c r="D426" s="73"/>
      <c r="E426" s="529"/>
    </row>
    <row r="427" spans="1:5" ht="14.5" x14ac:dyDescent="0.4">
      <c r="A427" s="107"/>
      <c r="B427" s="107"/>
      <c r="C427" s="107"/>
      <c r="D427" s="73"/>
      <c r="E427" s="529"/>
    </row>
    <row r="428" spans="1:5" ht="14.5" x14ac:dyDescent="0.4">
      <c r="A428" s="107"/>
      <c r="B428" s="107"/>
      <c r="C428" s="107"/>
      <c r="D428" s="73"/>
      <c r="E428" s="529"/>
    </row>
    <row r="429" spans="1:5" ht="14.5" x14ac:dyDescent="0.4">
      <c r="A429" s="107"/>
      <c r="B429" s="107"/>
      <c r="C429" s="107"/>
      <c r="D429" s="73"/>
      <c r="E429" s="529"/>
    </row>
    <row r="430" spans="1:5" ht="14.5" x14ac:dyDescent="0.4">
      <c r="A430" s="107"/>
      <c r="B430" s="107"/>
      <c r="C430" s="107"/>
      <c r="D430" s="73"/>
      <c r="E430" s="529"/>
    </row>
    <row r="431" spans="1:5" ht="14.5" x14ac:dyDescent="0.4">
      <c r="A431" s="107"/>
      <c r="B431" s="107"/>
      <c r="C431" s="107"/>
      <c r="D431" s="73"/>
      <c r="E431" s="529"/>
    </row>
    <row r="432" spans="1:5" ht="14.5" x14ac:dyDescent="0.4">
      <c r="A432" s="107"/>
      <c r="B432" s="107"/>
      <c r="C432" s="107"/>
      <c r="D432" s="73"/>
      <c r="E432" s="529"/>
    </row>
    <row r="433" spans="1:5" ht="14.5" x14ac:dyDescent="0.4">
      <c r="A433" s="107"/>
      <c r="B433" s="107"/>
      <c r="C433" s="107"/>
      <c r="D433" s="73"/>
      <c r="E433" s="529"/>
    </row>
    <row r="434" spans="1:5" ht="14.5" x14ac:dyDescent="0.4">
      <c r="A434" s="107"/>
      <c r="B434" s="107"/>
      <c r="C434" s="107"/>
      <c r="D434" s="73"/>
      <c r="E434" s="529"/>
    </row>
    <row r="435" spans="1:5" ht="14.5" x14ac:dyDescent="0.4">
      <c r="A435" s="107"/>
      <c r="B435" s="107"/>
      <c r="C435" s="107"/>
      <c r="D435" s="73"/>
      <c r="E435" s="529"/>
    </row>
    <row r="436" spans="1:5" ht="14.5" x14ac:dyDescent="0.4">
      <c r="A436" s="107"/>
      <c r="B436" s="107"/>
      <c r="C436" s="107"/>
      <c r="D436" s="73"/>
      <c r="E436" s="529"/>
    </row>
    <row r="437" spans="1:5" ht="14.5" x14ac:dyDescent="0.4">
      <c r="A437" s="107"/>
      <c r="B437" s="107"/>
      <c r="C437" s="107"/>
      <c r="D437" s="73"/>
      <c r="E437" s="529"/>
    </row>
    <row r="438" spans="1:5" ht="14.5" x14ac:dyDescent="0.4">
      <c r="A438" s="107"/>
      <c r="B438" s="107"/>
      <c r="C438" s="107"/>
      <c r="D438" s="73"/>
      <c r="E438" s="529"/>
    </row>
    <row r="439" spans="1:5" ht="14.5" x14ac:dyDescent="0.4">
      <c r="A439" s="107"/>
      <c r="B439" s="107"/>
      <c r="C439" s="107"/>
      <c r="D439" s="73"/>
      <c r="E439" s="529"/>
    </row>
    <row r="440" spans="1:5" ht="14.5" x14ac:dyDescent="0.4">
      <c r="A440" s="107"/>
      <c r="B440" s="107"/>
      <c r="C440" s="107"/>
      <c r="D440" s="73"/>
      <c r="E440" s="529"/>
    </row>
    <row r="441" spans="1:5" ht="14.5" x14ac:dyDescent="0.4">
      <c r="A441" s="107"/>
      <c r="B441" s="107"/>
      <c r="C441" s="107"/>
      <c r="D441" s="73"/>
      <c r="E441" s="529"/>
    </row>
    <row r="442" spans="1:5" ht="14.5" x14ac:dyDescent="0.4">
      <c r="A442" s="107"/>
      <c r="B442" s="107"/>
      <c r="C442" s="107"/>
      <c r="D442" s="73"/>
      <c r="E442" s="529"/>
    </row>
    <row r="443" spans="1:5" ht="14.5" x14ac:dyDescent="0.4">
      <c r="A443" s="107"/>
      <c r="B443" s="107"/>
      <c r="C443" s="107"/>
      <c r="D443" s="73"/>
      <c r="E443" s="529"/>
    </row>
    <row r="444" spans="1:5" ht="14.5" x14ac:dyDescent="0.4">
      <c r="A444" s="107"/>
      <c r="B444" s="107"/>
      <c r="C444" s="107"/>
      <c r="D444" s="73"/>
      <c r="E444" s="529"/>
    </row>
    <row r="445" spans="1:5" ht="14.5" x14ac:dyDescent="0.4">
      <c r="A445" s="107"/>
      <c r="B445" s="107"/>
      <c r="C445" s="107"/>
      <c r="D445" s="73"/>
      <c r="E445" s="529"/>
    </row>
    <row r="446" spans="1:5" ht="14.5" x14ac:dyDescent="0.4">
      <c r="A446" s="107"/>
      <c r="B446" s="107"/>
      <c r="C446" s="107"/>
      <c r="D446" s="73"/>
      <c r="E446" s="529"/>
    </row>
    <row r="447" spans="1:5" ht="14.5" x14ac:dyDescent="0.4">
      <c r="A447" s="107"/>
      <c r="B447" s="107"/>
      <c r="C447" s="107"/>
      <c r="D447" s="73"/>
      <c r="E447" s="529"/>
    </row>
    <row r="448" spans="1:5" ht="14.5" x14ac:dyDescent="0.4">
      <c r="A448" s="107"/>
      <c r="B448" s="107"/>
      <c r="C448" s="107"/>
      <c r="D448" s="73"/>
      <c r="E448" s="529"/>
    </row>
    <row r="449" spans="1:5" ht="14.5" x14ac:dyDescent="0.4">
      <c r="A449" s="107"/>
      <c r="B449" s="107"/>
      <c r="C449" s="107"/>
      <c r="D449" s="73"/>
      <c r="E449" s="529"/>
    </row>
    <row r="450" spans="1:5" ht="14.5" x14ac:dyDescent="0.4">
      <c r="A450" s="107"/>
      <c r="B450" s="107"/>
      <c r="C450" s="107"/>
      <c r="D450" s="73"/>
      <c r="E450" s="529"/>
    </row>
    <row r="451" spans="1:5" ht="14.5" x14ac:dyDescent="0.4">
      <c r="A451" s="107"/>
      <c r="B451" s="107"/>
      <c r="C451" s="107"/>
      <c r="D451" s="73"/>
      <c r="E451" s="529"/>
    </row>
    <row r="452" spans="1:5" ht="14.5" x14ac:dyDescent="0.4">
      <c r="A452" s="107"/>
      <c r="B452" s="107"/>
      <c r="C452" s="107"/>
      <c r="D452" s="73"/>
      <c r="E452" s="529"/>
    </row>
    <row r="453" spans="1:5" ht="14.5" x14ac:dyDescent="0.4">
      <c r="A453" s="107"/>
      <c r="B453" s="107"/>
      <c r="C453" s="107"/>
      <c r="D453" s="73"/>
      <c r="E453" s="529"/>
    </row>
    <row r="454" spans="1:5" ht="14.5" x14ac:dyDescent="0.4">
      <c r="A454" s="107"/>
      <c r="B454" s="107"/>
      <c r="C454" s="107"/>
      <c r="D454" s="73"/>
      <c r="E454" s="529"/>
    </row>
    <row r="455" spans="1:5" ht="14.5" x14ac:dyDescent="0.4">
      <c r="A455" s="107"/>
      <c r="B455" s="107"/>
      <c r="C455" s="107"/>
      <c r="D455" s="73"/>
      <c r="E455" s="529"/>
    </row>
    <row r="456" spans="1:5" ht="14.5" x14ac:dyDescent="0.4">
      <c r="A456" s="107"/>
      <c r="B456" s="107"/>
      <c r="C456" s="107"/>
      <c r="D456" s="73"/>
      <c r="E456" s="529"/>
    </row>
    <row r="457" spans="1:5" ht="14.5" x14ac:dyDescent="0.4">
      <c r="A457" s="107"/>
      <c r="B457" s="107"/>
      <c r="C457" s="107"/>
      <c r="D457" s="73"/>
      <c r="E457" s="529"/>
    </row>
    <row r="458" spans="1:5" ht="14.5" x14ac:dyDescent="0.4">
      <c r="A458" s="107"/>
      <c r="B458" s="107"/>
      <c r="C458" s="107"/>
      <c r="D458" s="73"/>
      <c r="E458" s="529"/>
    </row>
    <row r="459" spans="1:5" ht="14.5" x14ac:dyDescent="0.4">
      <c r="A459" s="107"/>
      <c r="B459" s="107"/>
      <c r="C459" s="107"/>
      <c r="D459" s="73"/>
      <c r="E459" s="529"/>
    </row>
    <row r="460" spans="1:5" ht="14.5" x14ac:dyDescent="0.4">
      <c r="A460" s="107"/>
      <c r="B460" s="107"/>
      <c r="C460" s="107"/>
      <c r="D460" s="73"/>
      <c r="E460" s="529"/>
    </row>
    <row r="461" spans="1:5" ht="14.5" x14ac:dyDescent="0.4">
      <c r="A461" s="107"/>
      <c r="B461" s="107"/>
      <c r="C461" s="107"/>
      <c r="D461" s="73"/>
      <c r="E461" s="529"/>
    </row>
    <row r="462" spans="1:5" ht="14.5" x14ac:dyDescent="0.4">
      <c r="A462" s="107"/>
      <c r="B462" s="107"/>
      <c r="C462" s="107"/>
      <c r="D462" s="73"/>
      <c r="E462" s="529"/>
    </row>
    <row r="463" spans="1:5" ht="14.5" x14ac:dyDescent="0.4">
      <c r="A463" s="107"/>
      <c r="B463" s="107"/>
      <c r="C463" s="107"/>
      <c r="D463" s="73"/>
      <c r="E463" s="529"/>
    </row>
    <row r="464" spans="1:5" ht="14.5" x14ac:dyDescent="0.4">
      <c r="A464" s="107"/>
      <c r="B464" s="107"/>
      <c r="C464" s="107"/>
      <c r="D464" s="73"/>
      <c r="E464" s="529"/>
    </row>
    <row r="465" spans="1:5" ht="14.5" x14ac:dyDescent="0.4">
      <c r="A465" s="107"/>
      <c r="B465" s="107"/>
      <c r="C465" s="107"/>
      <c r="D465" s="73"/>
      <c r="E465" s="529"/>
    </row>
    <row r="466" spans="1:5" ht="14.5" x14ac:dyDescent="0.4">
      <c r="A466" s="107"/>
      <c r="B466" s="107"/>
      <c r="C466" s="107"/>
      <c r="D466" s="73"/>
      <c r="E466" s="529"/>
    </row>
    <row r="467" spans="1:5" ht="14.5" x14ac:dyDescent="0.4">
      <c r="A467" s="107"/>
      <c r="B467" s="107"/>
      <c r="C467" s="107"/>
      <c r="D467" s="73"/>
      <c r="E467" s="529"/>
    </row>
    <row r="468" spans="1:5" ht="14.5" x14ac:dyDescent="0.4">
      <c r="A468" s="107"/>
      <c r="B468" s="107"/>
      <c r="C468" s="107"/>
      <c r="D468" s="73"/>
      <c r="E468" s="529"/>
    </row>
    <row r="469" spans="1:5" ht="14.5" x14ac:dyDescent="0.4">
      <c r="A469" s="107"/>
      <c r="B469" s="107"/>
      <c r="C469" s="107"/>
      <c r="D469" s="73"/>
      <c r="E469" s="529"/>
    </row>
    <row r="470" spans="1:5" ht="14.5" x14ac:dyDescent="0.4">
      <c r="A470" s="107"/>
      <c r="B470" s="107"/>
      <c r="C470" s="107"/>
      <c r="D470" s="73"/>
      <c r="E470" s="529"/>
    </row>
    <row r="471" spans="1:5" ht="14.5" x14ac:dyDescent="0.4">
      <c r="A471" s="107"/>
      <c r="B471" s="107"/>
      <c r="C471" s="107"/>
      <c r="D471" s="73"/>
      <c r="E471" s="529"/>
    </row>
    <row r="472" spans="1:5" ht="14.5" x14ac:dyDescent="0.4">
      <c r="A472" s="107"/>
      <c r="B472" s="107"/>
      <c r="C472" s="107"/>
      <c r="D472" s="73"/>
      <c r="E472" s="529"/>
    </row>
    <row r="473" spans="1:5" ht="14.5" x14ac:dyDescent="0.4">
      <c r="A473" s="107"/>
      <c r="B473" s="107"/>
      <c r="C473" s="107"/>
      <c r="D473" s="73"/>
      <c r="E473" s="529"/>
    </row>
    <row r="474" spans="1:5" ht="14.5" x14ac:dyDescent="0.4">
      <c r="A474" s="107"/>
      <c r="B474" s="107"/>
      <c r="C474" s="107"/>
      <c r="D474" s="73"/>
      <c r="E474" s="529"/>
    </row>
    <row r="475" spans="1:5" ht="14.5" x14ac:dyDescent="0.4">
      <c r="A475" s="107"/>
      <c r="B475" s="107"/>
      <c r="C475" s="107"/>
      <c r="D475" s="73"/>
      <c r="E475" s="529"/>
    </row>
    <row r="476" spans="1:5" ht="14.5" x14ac:dyDescent="0.4">
      <c r="A476" s="107"/>
      <c r="B476" s="107"/>
      <c r="C476" s="107"/>
      <c r="D476" s="73"/>
      <c r="E476" s="529"/>
    </row>
    <row r="477" spans="1:5" ht="14.5" x14ac:dyDescent="0.4">
      <c r="A477" s="107"/>
      <c r="B477" s="107"/>
      <c r="C477" s="107"/>
      <c r="D477" s="73"/>
      <c r="E477" s="529"/>
    </row>
    <row r="478" spans="1:5" ht="14.5" x14ac:dyDescent="0.4">
      <c r="A478" s="107"/>
      <c r="B478" s="107"/>
      <c r="C478" s="107"/>
      <c r="D478" s="73"/>
      <c r="E478" s="529"/>
    </row>
    <row r="479" spans="1:5" ht="14.5" x14ac:dyDescent="0.4">
      <c r="A479" s="107"/>
      <c r="B479" s="107"/>
      <c r="C479" s="107"/>
      <c r="D479" s="73"/>
      <c r="E479" s="529"/>
    </row>
    <row r="480" spans="1:5" ht="14.5" x14ac:dyDescent="0.4">
      <c r="A480" s="107"/>
      <c r="B480" s="107"/>
      <c r="C480" s="107"/>
      <c r="D480" s="73"/>
      <c r="E480" s="529"/>
    </row>
    <row r="481" spans="1:5" ht="14.5" x14ac:dyDescent="0.4">
      <c r="A481" s="107"/>
      <c r="B481" s="107"/>
      <c r="C481" s="107"/>
      <c r="D481" s="73"/>
      <c r="E481" s="529"/>
    </row>
    <row r="482" spans="1:5" ht="14.5" x14ac:dyDescent="0.4">
      <c r="A482" s="107"/>
      <c r="B482" s="107"/>
      <c r="C482" s="107"/>
      <c r="D482" s="73"/>
      <c r="E482" s="529"/>
    </row>
    <row r="483" spans="1:5" ht="14.5" x14ac:dyDescent="0.4">
      <c r="A483" s="107"/>
      <c r="B483" s="107"/>
      <c r="C483" s="107"/>
      <c r="D483" s="73"/>
      <c r="E483" s="529"/>
    </row>
    <row r="484" spans="1:5" ht="14.5" x14ac:dyDescent="0.4">
      <c r="A484" s="107"/>
      <c r="B484" s="107"/>
      <c r="C484" s="107"/>
      <c r="D484" s="73"/>
      <c r="E484" s="529"/>
    </row>
    <row r="485" spans="1:5" ht="14.5" x14ac:dyDescent="0.4">
      <c r="A485" s="107"/>
      <c r="B485" s="107"/>
      <c r="C485" s="107"/>
      <c r="D485" s="73"/>
      <c r="E485" s="529"/>
    </row>
    <row r="486" spans="1:5" ht="14.5" x14ac:dyDescent="0.4">
      <c r="A486" s="107"/>
      <c r="B486" s="107"/>
      <c r="C486" s="107"/>
      <c r="D486" s="73"/>
      <c r="E486" s="529"/>
    </row>
    <row r="487" spans="1:5" ht="14.5" x14ac:dyDescent="0.4">
      <c r="A487" s="107"/>
      <c r="B487" s="107"/>
      <c r="C487" s="107"/>
      <c r="D487" s="73"/>
      <c r="E487" s="529"/>
    </row>
    <row r="488" spans="1:5" ht="14.5" x14ac:dyDescent="0.4">
      <c r="A488" s="107"/>
      <c r="B488" s="107"/>
      <c r="C488" s="107"/>
      <c r="D488" s="73"/>
      <c r="E488" s="529"/>
    </row>
    <row r="489" spans="1:5" ht="14.5" x14ac:dyDescent="0.4">
      <c r="A489" s="107"/>
      <c r="B489" s="107"/>
      <c r="C489" s="107"/>
      <c r="D489" s="73"/>
      <c r="E489" s="529"/>
    </row>
    <row r="490" spans="1:5" ht="14.5" x14ac:dyDescent="0.4">
      <c r="A490" s="107"/>
      <c r="B490" s="107"/>
      <c r="C490" s="107"/>
      <c r="D490" s="73"/>
      <c r="E490" s="529"/>
    </row>
    <row r="491" spans="1:5" ht="14.5" x14ac:dyDescent="0.4">
      <c r="A491" s="107"/>
      <c r="B491" s="107"/>
      <c r="C491" s="107"/>
      <c r="D491" s="73"/>
      <c r="E491" s="529"/>
    </row>
    <row r="492" spans="1:5" ht="14.5" x14ac:dyDescent="0.4">
      <c r="A492" s="107"/>
      <c r="B492" s="107"/>
      <c r="C492" s="107"/>
      <c r="D492" s="73"/>
      <c r="E492" s="529"/>
    </row>
    <row r="493" spans="1:5" ht="14.5" x14ac:dyDescent="0.4">
      <c r="A493" s="107"/>
      <c r="B493" s="107"/>
      <c r="C493" s="107"/>
      <c r="D493" s="73"/>
      <c r="E493" s="529"/>
    </row>
    <row r="494" spans="1:5" ht="14.5" x14ac:dyDescent="0.4">
      <c r="A494" s="107"/>
      <c r="B494" s="107"/>
      <c r="C494" s="107"/>
      <c r="D494" s="73"/>
      <c r="E494" s="529"/>
    </row>
    <row r="495" spans="1:5" ht="14.5" x14ac:dyDescent="0.4">
      <c r="A495" s="107"/>
      <c r="B495" s="107"/>
      <c r="C495" s="107"/>
      <c r="D495" s="73"/>
      <c r="E495" s="529"/>
    </row>
    <row r="496" spans="1:5" ht="14.5" x14ac:dyDescent="0.4">
      <c r="A496" s="107"/>
      <c r="B496" s="107"/>
      <c r="C496" s="107"/>
      <c r="D496" s="73"/>
      <c r="E496" s="529"/>
    </row>
    <row r="497" spans="1:5" ht="14.5" x14ac:dyDescent="0.4">
      <c r="A497" s="107"/>
      <c r="B497" s="107"/>
      <c r="C497" s="107"/>
      <c r="D497" s="73"/>
      <c r="E497" s="529"/>
    </row>
    <row r="498" spans="1:5" ht="14.5" x14ac:dyDescent="0.4">
      <c r="A498" s="107"/>
      <c r="B498" s="107"/>
      <c r="C498" s="107"/>
      <c r="D498" s="73"/>
      <c r="E498" s="529"/>
    </row>
    <row r="499" spans="1:5" ht="14.5" x14ac:dyDescent="0.4">
      <c r="A499" s="107"/>
      <c r="B499" s="107"/>
      <c r="C499" s="107"/>
      <c r="D499" s="73"/>
      <c r="E499" s="529"/>
    </row>
    <row r="500" spans="1:5" ht="14.5" x14ac:dyDescent="0.4">
      <c r="A500" s="107"/>
      <c r="B500" s="107"/>
      <c r="C500" s="107"/>
      <c r="D500" s="73"/>
      <c r="E500" s="529"/>
    </row>
    <row r="501" spans="1:5" ht="14.5" x14ac:dyDescent="0.4">
      <c r="A501" s="107"/>
      <c r="B501" s="107"/>
      <c r="C501" s="107"/>
      <c r="D501" s="73"/>
      <c r="E501" s="529"/>
    </row>
    <row r="502" spans="1:5" ht="14.5" x14ac:dyDescent="0.4">
      <c r="A502" s="107"/>
      <c r="B502" s="107"/>
      <c r="C502" s="107"/>
      <c r="D502" s="73"/>
      <c r="E502" s="529"/>
    </row>
    <row r="503" spans="1:5" ht="14.5" x14ac:dyDescent="0.4">
      <c r="A503" s="107"/>
      <c r="B503" s="107"/>
      <c r="C503" s="107"/>
      <c r="D503" s="73"/>
      <c r="E503" s="529"/>
    </row>
    <row r="504" spans="1:5" ht="14.5" x14ac:dyDescent="0.4">
      <c r="A504" s="107"/>
      <c r="B504" s="107"/>
      <c r="C504" s="107"/>
      <c r="D504" s="73"/>
      <c r="E504" s="529"/>
    </row>
    <row r="505" spans="1:5" ht="14.5" x14ac:dyDescent="0.4">
      <c r="A505" s="107"/>
      <c r="B505" s="107"/>
      <c r="C505" s="107"/>
      <c r="D505" s="73"/>
      <c r="E505" s="529"/>
    </row>
    <row r="506" spans="1:5" ht="14.5" x14ac:dyDescent="0.4">
      <c r="A506" s="107"/>
      <c r="B506" s="107"/>
      <c r="C506" s="107"/>
      <c r="D506" s="73"/>
      <c r="E506" s="529"/>
    </row>
    <row r="507" spans="1:5" ht="14.5" x14ac:dyDescent="0.4">
      <c r="A507" s="107"/>
      <c r="B507" s="107"/>
      <c r="C507" s="107"/>
      <c r="D507" s="73"/>
      <c r="E507" s="529"/>
    </row>
    <row r="508" spans="1:5" ht="14.5" x14ac:dyDescent="0.4">
      <c r="A508" s="107"/>
      <c r="B508" s="107"/>
      <c r="C508" s="107"/>
      <c r="D508" s="73"/>
      <c r="E508" s="529"/>
    </row>
    <row r="509" spans="1:5" ht="14.5" x14ac:dyDescent="0.4">
      <c r="A509" s="107"/>
      <c r="B509" s="107"/>
      <c r="C509" s="107"/>
      <c r="D509" s="73"/>
      <c r="E509" s="529"/>
    </row>
    <row r="510" spans="1:5" ht="14.5" x14ac:dyDescent="0.4">
      <c r="A510" s="107"/>
      <c r="B510" s="107"/>
      <c r="C510" s="107"/>
      <c r="D510" s="73"/>
      <c r="E510" s="529"/>
    </row>
    <row r="511" spans="1:5" ht="14.5" x14ac:dyDescent="0.4">
      <c r="A511" s="107"/>
      <c r="B511" s="107"/>
      <c r="C511" s="107"/>
      <c r="D511" s="73"/>
      <c r="E511" s="529"/>
    </row>
    <row r="512" spans="1:5" ht="14.5" x14ac:dyDescent="0.4">
      <c r="A512" s="107"/>
      <c r="B512" s="107"/>
      <c r="C512" s="107"/>
      <c r="D512" s="73"/>
      <c r="E512" s="529"/>
    </row>
    <row r="513" spans="1:5" ht="14.5" x14ac:dyDescent="0.4">
      <c r="A513" s="107"/>
      <c r="B513" s="107"/>
      <c r="C513" s="107"/>
      <c r="D513" s="73"/>
      <c r="E513" s="529"/>
    </row>
    <row r="514" spans="1:5" ht="14.5" x14ac:dyDescent="0.4">
      <c r="A514" s="107"/>
      <c r="B514" s="107"/>
      <c r="C514" s="107"/>
      <c r="D514" s="73"/>
      <c r="E514" s="529"/>
    </row>
    <row r="515" spans="1:5" ht="14.5" x14ac:dyDescent="0.4">
      <c r="A515" s="107"/>
      <c r="B515" s="107"/>
      <c r="C515" s="107"/>
      <c r="D515" s="73"/>
      <c r="E515" s="529"/>
    </row>
    <row r="516" spans="1:5" ht="14.5" x14ac:dyDescent="0.4">
      <c r="A516" s="107"/>
      <c r="B516" s="107"/>
      <c r="C516" s="107"/>
      <c r="D516" s="73"/>
      <c r="E516" s="529"/>
    </row>
    <row r="517" spans="1:5" ht="14.5" x14ac:dyDescent="0.4">
      <c r="A517" s="107"/>
      <c r="B517" s="107"/>
      <c r="C517" s="107"/>
      <c r="D517" s="73"/>
      <c r="E517" s="529"/>
    </row>
    <row r="518" spans="1:5" ht="14.5" x14ac:dyDescent="0.4">
      <c r="A518" s="107"/>
      <c r="B518" s="107"/>
      <c r="C518" s="107"/>
      <c r="D518" s="73"/>
      <c r="E518" s="529"/>
    </row>
    <row r="519" spans="1:5" ht="14.5" x14ac:dyDescent="0.4">
      <c r="A519" s="107"/>
      <c r="B519" s="107"/>
      <c r="C519" s="107"/>
      <c r="D519" s="73"/>
      <c r="E519" s="529"/>
    </row>
    <row r="520" spans="1:5" ht="14.5" x14ac:dyDescent="0.4">
      <c r="A520" s="107"/>
      <c r="B520" s="107"/>
      <c r="C520" s="107"/>
      <c r="D520" s="73"/>
      <c r="E520" s="529"/>
    </row>
    <row r="521" spans="1:5" ht="14.5" x14ac:dyDescent="0.4">
      <c r="A521" s="107"/>
      <c r="B521" s="107"/>
      <c r="C521" s="107"/>
      <c r="D521" s="73"/>
      <c r="E521" s="529"/>
    </row>
    <row r="522" spans="1:5" ht="14.5" x14ac:dyDescent="0.4">
      <c r="A522" s="107"/>
      <c r="B522" s="107"/>
      <c r="C522" s="107"/>
      <c r="D522" s="73"/>
      <c r="E522" s="529"/>
    </row>
    <row r="523" spans="1:5" ht="14.5" x14ac:dyDescent="0.4">
      <c r="A523" s="107"/>
      <c r="B523" s="107"/>
      <c r="C523" s="107"/>
      <c r="D523" s="73"/>
      <c r="E523" s="529"/>
    </row>
    <row r="524" spans="1:5" ht="14.5" x14ac:dyDescent="0.4">
      <c r="A524" s="107"/>
      <c r="B524" s="107"/>
      <c r="C524" s="107"/>
      <c r="D524" s="73"/>
      <c r="E524" s="529"/>
    </row>
    <row r="525" spans="1:5" ht="14.5" x14ac:dyDescent="0.4">
      <c r="A525" s="107"/>
      <c r="B525" s="107"/>
      <c r="C525" s="107"/>
      <c r="D525" s="73"/>
      <c r="E525" s="529"/>
    </row>
    <row r="526" spans="1:5" ht="14.5" x14ac:dyDescent="0.4">
      <c r="A526" s="107"/>
      <c r="B526" s="107"/>
      <c r="C526" s="107"/>
      <c r="D526" s="73"/>
      <c r="E526" s="529"/>
    </row>
    <row r="527" spans="1:5" ht="14.5" x14ac:dyDescent="0.4">
      <c r="A527" s="107"/>
      <c r="B527" s="107"/>
      <c r="C527" s="107"/>
      <c r="D527" s="73"/>
      <c r="E527" s="529"/>
    </row>
    <row r="528" spans="1:5" ht="14.5" x14ac:dyDescent="0.4">
      <c r="A528" s="107"/>
      <c r="B528" s="107"/>
      <c r="C528" s="107"/>
      <c r="D528" s="73"/>
      <c r="E528" s="529"/>
    </row>
    <row r="529" spans="1:5" ht="14.5" x14ac:dyDescent="0.4">
      <c r="A529" s="107"/>
      <c r="B529" s="107"/>
      <c r="C529" s="107"/>
      <c r="D529" s="73"/>
      <c r="E529" s="529"/>
    </row>
    <row r="530" spans="1:5" ht="14.5" x14ac:dyDescent="0.4">
      <c r="A530" s="107"/>
      <c r="B530" s="107"/>
      <c r="C530" s="107"/>
      <c r="D530" s="73"/>
      <c r="E530" s="529"/>
    </row>
    <row r="531" spans="1:5" ht="14.5" x14ac:dyDescent="0.4">
      <c r="A531" s="107"/>
      <c r="B531" s="107"/>
      <c r="C531" s="107"/>
      <c r="D531" s="73"/>
      <c r="E531" s="529"/>
    </row>
    <row r="532" spans="1:5" ht="14.5" x14ac:dyDescent="0.4">
      <c r="A532" s="107"/>
      <c r="B532" s="107"/>
      <c r="C532" s="107"/>
      <c r="D532" s="73"/>
      <c r="E532" s="529"/>
    </row>
    <row r="533" spans="1:5" ht="14.5" x14ac:dyDescent="0.4">
      <c r="A533" s="107"/>
      <c r="B533" s="107"/>
      <c r="C533" s="107"/>
      <c r="D533" s="73"/>
      <c r="E533" s="529"/>
    </row>
    <row r="534" spans="1:5" ht="14.5" x14ac:dyDescent="0.4">
      <c r="A534" s="107"/>
      <c r="B534" s="107"/>
      <c r="C534" s="107"/>
      <c r="D534" s="73"/>
      <c r="E534" s="529"/>
    </row>
    <row r="535" spans="1:5" ht="14.5" x14ac:dyDescent="0.4">
      <c r="A535" s="107"/>
      <c r="B535" s="107"/>
      <c r="C535" s="107"/>
      <c r="D535" s="73"/>
      <c r="E535" s="529"/>
    </row>
    <row r="536" spans="1:5" ht="14.5" x14ac:dyDescent="0.4">
      <c r="A536" s="107"/>
      <c r="B536" s="107"/>
      <c r="C536" s="107"/>
      <c r="D536" s="73"/>
      <c r="E536" s="529"/>
    </row>
    <row r="537" spans="1:5" ht="14.5" x14ac:dyDescent="0.4">
      <c r="A537" s="107"/>
      <c r="B537" s="107"/>
      <c r="C537" s="107"/>
      <c r="D537" s="73"/>
      <c r="E537" s="529"/>
    </row>
    <row r="538" spans="1:5" ht="14.5" x14ac:dyDescent="0.4">
      <c r="A538" s="107"/>
      <c r="B538" s="107"/>
      <c r="C538" s="107"/>
      <c r="D538" s="73"/>
      <c r="E538" s="529"/>
    </row>
    <row r="539" spans="1:5" ht="14.5" x14ac:dyDescent="0.4">
      <c r="A539" s="107"/>
      <c r="B539" s="107"/>
      <c r="C539" s="107"/>
      <c r="D539" s="73"/>
      <c r="E539" s="529"/>
    </row>
    <row r="540" spans="1:5" ht="14.5" x14ac:dyDescent="0.4">
      <c r="A540" s="107"/>
      <c r="B540" s="107"/>
      <c r="C540" s="107"/>
      <c r="D540" s="73"/>
      <c r="E540" s="529"/>
    </row>
    <row r="541" spans="1:5" ht="14.5" x14ac:dyDescent="0.4">
      <c r="A541" s="107"/>
      <c r="B541" s="107"/>
      <c r="C541" s="107"/>
      <c r="D541" s="73"/>
      <c r="E541" s="529"/>
    </row>
    <row r="542" spans="1:5" ht="14.5" x14ac:dyDescent="0.4">
      <c r="A542" s="107"/>
      <c r="B542" s="107"/>
      <c r="C542" s="107"/>
      <c r="D542" s="73"/>
      <c r="E542" s="529"/>
    </row>
    <row r="543" spans="1:5" ht="14.5" x14ac:dyDescent="0.4">
      <c r="A543" s="107"/>
      <c r="B543" s="107"/>
      <c r="C543" s="107"/>
      <c r="D543" s="73"/>
      <c r="E543" s="529"/>
    </row>
    <row r="544" spans="1:5" ht="14.5" x14ac:dyDescent="0.4">
      <c r="A544" s="107"/>
      <c r="B544" s="107"/>
      <c r="C544" s="107"/>
      <c r="D544" s="73"/>
      <c r="E544" s="529"/>
    </row>
    <row r="545" spans="1:5" ht="14.5" x14ac:dyDescent="0.4">
      <c r="A545" s="107"/>
      <c r="B545" s="107"/>
      <c r="C545" s="107"/>
      <c r="D545" s="73"/>
      <c r="E545" s="529"/>
    </row>
    <row r="546" spans="1:5" ht="14.5" x14ac:dyDescent="0.4">
      <c r="A546" s="107"/>
      <c r="B546" s="107"/>
      <c r="C546" s="107"/>
      <c r="D546" s="73"/>
      <c r="E546" s="529"/>
    </row>
    <row r="547" spans="1:5" ht="14.5" x14ac:dyDescent="0.4">
      <c r="A547" s="107"/>
      <c r="B547" s="107"/>
      <c r="C547" s="107"/>
      <c r="D547" s="73"/>
      <c r="E547" s="529"/>
    </row>
    <row r="548" spans="1:5" ht="14.5" x14ac:dyDescent="0.4">
      <c r="A548" s="107"/>
      <c r="B548" s="107"/>
      <c r="C548" s="107"/>
      <c r="D548" s="73"/>
      <c r="E548" s="529"/>
    </row>
    <row r="549" spans="1:5" ht="14.5" x14ac:dyDescent="0.4">
      <c r="A549" s="107"/>
      <c r="B549" s="107"/>
      <c r="C549" s="107"/>
      <c r="D549" s="73"/>
      <c r="E549" s="529"/>
    </row>
    <row r="550" spans="1:5" ht="14.5" x14ac:dyDescent="0.4">
      <c r="A550" s="107"/>
      <c r="B550" s="107"/>
      <c r="C550" s="107"/>
      <c r="D550" s="73"/>
      <c r="E550" s="529"/>
    </row>
    <row r="551" spans="1:5" ht="14.5" x14ac:dyDescent="0.4">
      <c r="A551" s="107"/>
      <c r="B551" s="107"/>
      <c r="C551" s="107"/>
      <c r="D551" s="73"/>
      <c r="E551" s="529"/>
    </row>
    <row r="552" spans="1:5" ht="14.5" x14ac:dyDescent="0.4">
      <c r="A552" s="107"/>
      <c r="B552" s="107"/>
      <c r="C552" s="107"/>
      <c r="D552" s="73"/>
      <c r="E552" s="529"/>
    </row>
    <row r="553" spans="1:5" ht="14.5" x14ac:dyDescent="0.4">
      <c r="A553" s="107"/>
      <c r="B553" s="107"/>
      <c r="C553" s="107"/>
      <c r="D553" s="73"/>
      <c r="E553" s="529"/>
    </row>
    <row r="554" spans="1:5" ht="14.5" x14ac:dyDescent="0.4">
      <c r="A554" s="107"/>
      <c r="B554" s="107"/>
      <c r="C554" s="107"/>
      <c r="D554" s="73"/>
      <c r="E554" s="529"/>
    </row>
    <row r="555" spans="1:5" ht="14.5" x14ac:dyDescent="0.4">
      <c r="A555" s="107"/>
      <c r="B555" s="107"/>
      <c r="C555" s="107"/>
      <c r="D555" s="73"/>
      <c r="E555" s="529"/>
    </row>
    <row r="556" spans="1:5" ht="14.5" x14ac:dyDescent="0.4">
      <c r="A556" s="107"/>
      <c r="B556" s="107"/>
      <c r="C556" s="107"/>
      <c r="D556" s="73"/>
      <c r="E556" s="529"/>
    </row>
    <row r="557" spans="1:5" ht="14.5" x14ac:dyDescent="0.4">
      <c r="A557" s="107"/>
      <c r="B557" s="107"/>
      <c r="C557" s="107"/>
      <c r="D557" s="73"/>
      <c r="E557" s="529"/>
    </row>
    <row r="558" spans="1:5" ht="14.5" x14ac:dyDescent="0.4">
      <c r="A558" s="107"/>
      <c r="B558" s="107"/>
      <c r="C558" s="107"/>
      <c r="D558" s="73"/>
      <c r="E558" s="529"/>
    </row>
    <row r="559" spans="1:5" ht="14.5" x14ac:dyDescent="0.4">
      <c r="A559" s="107"/>
      <c r="B559" s="107"/>
      <c r="C559" s="107"/>
      <c r="D559" s="73"/>
      <c r="E559" s="529"/>
    </row>
    <row r="560" spans="1:5" ht="14.5" x14ac:dyDescent="0.4">
      <c r="A560" s="107"/>
      <c r="B560" s="107"/>
      <c r="C560" s="107"/>
      <c r="D560" s="73"/>
      <c r="E560" s="529"/>
    </row>
    <row r="561" spans="1:5" ht="14.5" x14ac:dyDescent="0.4">
      <c r="A561" s="107"/>
      <c r="B561" s="107"/>
      <c r="C561" s="107"/>
      <c r="D561" s="73"/>
      <c r="E561" s="529"/>
    </row>
    <row r="562" spans="1:5" ht="14.5" x14ac:dyDescent="0.4">
      <c r="A562" s="107"/>
      <c r="B562" s="107"/>
      <c r="C562" s="107"/>
      <c r="D562" s="73"/>
      <c r="E562" s="529"/>
    </row>
    <row r="563" spans="1:5" ht="14.5" x14ac:dyDescent="0.4">
      <c r="A563" s="107"/>
      <c r="B563" s="107"/>
      <c r="C563" s="107"/>
      <c r="D563" s="73"/>
      <c r="E563" s="529"/>
    </row>
    <row r="564" spans="1:5" ht="14.5" x14ac:dyDescent="0.4">
      <c r="A564" s="107"/>
      <c r="B564" s="107"/>
      <c r="C564" s="107"/>
      <c r="D564" s="73"/>
      <c r="E564" s="529"/>
    </row>
  </sheetData>
  <autoFilter ref="A2:E239" xr:uid="{7CF07975-0988-4D98-87ED-4362634853A8}"/>
  <mergeCells count="10">
    <mergeCell ref="A241:D241"/>
    <mergeCell ref="A211:A238"/>
    <mergeCell ref="A186:A209"/>
    <mergeCell ref="A133:A158"/>
    <mergeCell ref="E225:E229"/>
    <mergeCell ref="A117:A131"/>
    <mergeCell ref="A37:A45"/>
    <mergeCell ref="A3:A35"/>
    <mergeCell ref="A47:A115"/>
    <mergeCell ref="A160:A18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37E32-62E3-4E8F-BEA6-D798DA55F6EB}">
  <sheetPr>
    <tabColor theme="9"/>
  </sheetPr>
  <dimension ref="A1:J556"/>
  <sheetViews>
    <sheetView zoomScaleNormal="100" workbookViewId="0">
      <pane xSplit="2" ySplit="3" topLeftCell="G4" activePane="bottomRight" state="frozen"/>
      <selection pane="topRight" activeCell="C1" sqref="C1"/>
      <selection pane="bottomLeft" activeCell="A3" sqref="A3"/>
      <selection pane="bottomRight" activeCell="B157" sqref="B157"/>
    </sheetView>
  </sheetViews>
  <sheetFormatPr defaultRowHeight="16.5" x14ac:dyDescent="0.4"/>
  <cols>
    <col min="1" max="1" width="29.453125" style="5" customWidth="1"/>
    <col min="2" max="2" width="94.81640625" style="198" customWidth="1"/>
    <col min="3" max="3" width="53.453125" style="5" customWidth="1"/>
    <col min="4" max="4" width="12.7265625" style="93" customWidth="1"/>
    <col min="5" max="5" width="31.81640625" style="425" customWidth="1"/>
    <col min="6" max="6" width="98" style="109" customWidth="1"/>
    <col min="7" max="7" width="41.453125" style="222" customWidth="1"/>
    <col min="8" max="8" width="42.81640625" style="73" customWidth="1"/>
    <col min="9" max="9" width="59.81640625" style="107" customWidth="1"/>
  </cols>
  <sheetData>
    <row r="1" spans="1:9" ht="20.5" x14ac:dyDescent="0.25">
      <c r="A1" s="349" t="s">
        <v>291</v>
      </c>
      <c r="B1" s="350"/>
      <c r="C1" s="350"/>
      <c r="D1" s="350"/>
      <c r="E1" s="350"/>
      <c r="F1" s="350"/>
      <c r="G1" s="350"/>
      <c r="H1" s="350"/>
      <c r="I1" s="350"/>
    </row>
    <row r="2" spans="1:9" ht="20.5" x14ac:dyDescent="0.25">
      <c r="A2" s="351"/>
      <c r="B2" s="352"/>
      <c r="C2" s="352"/>
      <c r="D2" s="352"/>
      <c r="E2" s="352"/>
      <c r="F2" s="352"/>
      <c r="G2" s="352"/>
      <c r="H2" s="352"/>
      <c r="I2" s="352"/>
    </row>
    <row r="3" spans="1:9" s="259" customFormat="1" ht="43.5" x14ac:dyDescent="0.25">
      <c r="A3" s="216" t="s">
        <v>3</v>
      </c>
      <c r="B3" s="216" t="s">
        <v>4</v>
      </c>
      <c r="C3" s="216" t="s">
        <v>5</v>
      </c>
      <c r="D3" s="216" t="s">
        <v>6</v>
      </c>
      <c r="E3" s="216" t="s">
        <v>7</v>
      </c>
      <c r="F3" s="217" t="s">
        <v>292</v>
      </c>
      <c r="G3" s="221" t="s">
        <v>293</v>
      </c>
      <c r="H3" s="217" t="s">
        <v>294</v>
      </c>
      <c r="I3" s="217" t="s">
        <v>295</v>
      </c>
    </row>
    <row r="4" spans="1:9" ht="15" customHeight="1" x14ac:dyDescent="0.25">
      <c r="A4" s="560" t="s">
        <v>8</v>
      </c>
      <c r="B4" s="113" t="s">
        <v>9</v>
      </c>
      <c r="C4" s="397" t="s">
        <v>10</v>
      </c>
      <c r="D4" s="26"/>
      <c r="E4" s="558">
        <f>252+154</f>
        <v>406</v>
      </c>
      <c r="F4" s="252"/>
      <c r="G4" s="263" t="s">
        <v>296</v>
      </c>
      <c r="H4" s="322" t="s">
        <v>297</v>
      </c>
      <c r="I4" s="249" t="s">
        <v>298</v>
      </c>
    </row>
    <row r="5" spans="1:9" ht="15" customHeight="1" x14ac:dyDescent="0.25">
      <c r="A5" s="561"/>
      <c r="B5" s="353" t="s">
        <v>11</v>
      </c>
      <c r="C5" s="484"/>
      <c r="D5" s="434"/>
      <c r="E5" s="548"/>
      <c r="F5" s="25"/>
      <c r="G5" s="311"/>
      <c r="H5" s="312"/>
      <c r="I5" s="313"/>
    </row>
    <row r="6" spans="1:9" ht="15" customHeight="1" x14ac:dyDescent="0.25">
      <c r="A6" s="561"/>
      <c r="B6" s="353" t="s">
        <v>12</v>
      </c>
      <c r="C6" s="484"/>
      <c r="D6" s="434"/>
      <c r="E6" s="548"/>
      <c r="F6" s="25"/>
      <c r="G6" s="312"/>
      <c r="H6" s="312"/>
      <c r="I6" s="313"/>
    </row>
    <row r="7" spans="1:9" ht="15" customHeight="1" x14ac:dyDescent="0.25">
      <c r="A7" s="561"/>
      <c r="B7" s="353" t="s">
        <v>13</v>
      </c>
      <c r="C7" s="381"/>
      <c r="D7" s="434"/>
      <c r="E7" s="549"/>
      <c r="F7" s="25"/>
      <c r="G7" s="312"/>
      <c r="H7" s="312"/>
      <c r="I7" s="314"/>
    </row>
    <row r="8" spans="1:9" ht="15" customHeight="1" x14ac:dyDescent="0.25">
      <c r="A8" s="561"/>
      <c r="B8" s="25" t="s">
        <v>14</v>
      </c>
      <c r="C8" s="8" t="s">
        <v>15</v>
      </c>
      <c r="D8" s="434"/>
      <c r="E8" s="547">
        <v>385</v>
      </c>
      <c r="F8" s="25"/>
      <c r="G8" s="260" t="s">
        <v>296</v>
      </c>
      <c r="H8" s="258" t="s">
        <v>297</v>
      </c>
      <c r="I8" s="336" t="s">
        <v>298</v>
      </c>
    </row>
    <row r="9" spans="1:9" ht="15" customHeight="1" x14ac:dyDescent="0.25">
      <c r="A9" s="561"/>
      <c r="B9" s="43" t="s">
        <v>16</v>
      </c>
      <c r="C9" s="44" t="s">
        <v>17</v>
      </c>
      <c r="D9" s="434"/>
      <c r="E9" s="549"/>
      <c r="F9" s="25"/>
      <c r="G9" s="39" t="s">
        <v>299</v>
      </c>
      <c r="H9" s="37" t="s">
        <v>300</v>
      </c>
      <c r="I9" s="336" t="s">
        <v>300</v>
      </c>
    </row>
    <row r="10" spans="1:9" ht="15" customHeight="1" x14ac:dyDescent="0.25">
      <c r="A10" s="561"/>
      <c r="B10" s="25" t="s">
        <v>18</v>
      </c>
      <c r="C10" s="8" t="s">
        <v>15</v>
      </c>
      <c r="D10" s="434"/>
      <c r="E10" s="547">
        <v>847</v>
      </c>
      <c r="F10" s="25" t="s">
        <v>301</v>
      </c>
      <c r="G10" s="260" t="s">
        <v>296</v>
      </c>
      <c r="H10" s="260" t="s">
        <v>302</v>
      </c>
      <c r="I10" s="336" t="s">
        <v>303</v>
      </c>
    </row>
    <row r="11" spans="1:9" ht="15" customHeight="1" x14ac:dyDescent="0.25">
      <c r="A11" s="561"/>
      <c r="B11" s="43" t="s">
        <v>19</v>
      </c>
      <c r="C11" s="45" t="s">
        <v>20</v>
      </c>
      <c r="D11" s="434"/>
      <c r="E11" s="548"/>
      <c r="F11" s="25" t="s">
        <v>304</v>
      </c>
      <c r="G11" s="262" t="s">
        <v>296</v>
      </c>
      <c r="H11" s="260" t="s">
        <v>302</v>
      </c>
      <c r="I11" s="336" t="s">
        <v>303</v>
      </c>
    </row>
    <row r="12" spans="1:9" ht="15" customHeight="1" x14ac:dyDescent="0.25">
      <c r="A12" s="561"/>
      <c r="B12" s="43" t="s">
        <v>21</v>
      </c>
      <c r="C12" s="45" t="s">
        <v>20</v>
      </c>
      <c r="D12" s="434"/>
      <c r="E12" s="548"/>
      <c r="F12" s="25" t="s">
        <v>305</v>
      </c>
      <c r="G12" s="260" t="s">
        <v>296</v>
      </c>
      <c r="H12" s="260" t="s">
        <v>302</v>
      </c>
      <c r="I12" s="250" t="s">
        <v>303</v>
      </c>
    </row>
    <row r="13" spans="1:9" ht="15" customHeight="1" x14ac:dyDescent="0.25">
      <c r="A13" s="561"/>
      <c r="B13" s="43" t="s">
        <v>22</v>
      </c>
      <c r="C13" s="45" t="s">
        <v>20</v>
      </c>
      <c r="D13" s="434"/>
      <c r="E13" s="549"/>
      <c r="F13" s="25" t="s">
        <v>306</v>
      </c>
      <c r="G13" s="260" t="s">
        <v>296</v>
      </c>
      <c r="H13" s="260" t="s">
        <v>302</v>
      </c>
      <c r="I13" s="336" t="s">
        <v>303</v>
      </c>
    </row>
    <row r="14" spans="1:9" ht="15" customHeight="1" x14ac:dyDescent="0.25">
      <c r="A14" s="561"/>
      <c r="B14" s="25" t="s">
        <v>23</v>
      </c>
      <c r="C14" s="13" t="s">
        <v>15</v>
      </c>
      <c r="D14" s="434"/>
      <c r="E14" s="273">
        <v>201</v>
      </c>
      <c r="F14" s="25" t="s">
        <v>307</v>
      </c>
      <c r="G14" s="260" t="s">
        <v>296</v>
      </c>
      <c r="H14" s="262" t="s">
        <v>302</v>
      </c>
      <c r="I14" s="336" t="s">
        <v>303</v>
      </c>
    </row>
    <row r="15" spans="1:9" ht="15" customHeight="1" x14ac:dyDescent="0.25">
      <c r="A15" s="561"/>
      <c r="B15" s="25" t="s">
        <v>24</v>
      </c>
      <c r="C15" s="8" t="s">
        <v>15</v>
      </c>
      <c r="D15" s="434"/>
      <c r="E15" s="547">
        <v>422</v>
      </c>
      <c r="F15" s="25" t="s">
        <v>308</v>
      </c>
      <c r="G15" s="260" t="s">
        <v>296</v>
      </c>
      <c r="H15" s="258" t="s">
        <v>297</v>
      </c>
      <c r="I15" s="336" t="s">
        <v>298</v>
      </c>
    </row>
    <row r="16" spans="1:9" ht="15" customHeight="1" x14ac:dyDescent="0.25">
      <c r="A16" s="561"/>
      <c r="B16" s="43" t="s">
        <v>25</v>
      </c>
      <c r="C16" s="45" t="s">
        <v>20</v>
      </c>
      <c r="D16" s="434"/>
      <c r="E16" s="548"/>
      <c r="F16" s="25" t="s">
        <v>308</v>
      </c>
      <c r="G16" s="260" t="s">
        <v>296</v>
      </c>
      <c r="H16" s="258" t="s">
        <v>297</v>
      </c>
      <c r="I16" s="336" t="s">
        <v>298</v>
      </c>
    </row>
    <row r="17" spans="1:9" ht="15" customHeight="1" x14ac:dyDescent="0.25">
      <c r="A17" s="561"/>
      <c r="B17" s="354" t="s">
        <v>26</v>
      </c>
      <c r="C17" s="116" t="s">
        <v>27</v>
      </c>
      <c r="D17" s="434"/>
      <c r="E17" s="548"/>
      <c r="F17" s="25" t="s">
        <v>515</v>
      </c>
      <c r="G17" s="37" t="s">
        <v>299</v>
      </c>
      <c r="H17" s="39" t="s">
        <v>300</v>
      </c>
      <c r="I17" s="336" t="s">
        <v>300</v>
      </c>
    </row>
    <row r="18" spans="1:9" ht="15" customHeight="1" x14ac:dyDescent="0.25">
      <c r="A18" s="561"/>
      <c r="B18" s="25" t="s">
        <v>28</v>
      </c>
      <c r="C18" s="13" t="s">
        <v>15</v>
      </c>
      <c r="D18" s="434"/>
      <c r="E18" s="547">
        <v>49</v>
      </c>
      <c r="F18" s="25" t="s">
        <v>309</v>
      </c>
      <c r="G18" s="260" t="s">
        <v>296</v>
      </c>
      <c r="H18" s="258" t="s">
        <v>297</v>
      </c>
      <c r="I18" s="336" t="s">
        <v>298</v>
      </c>
    </row>
    <row r="19" spans="1:9" ht="15" customHeight="1" x14ac:dyDescent="0.25">
      <c r="A19" s="561"/>
      <c r="B19" s="43" t="s">
        <v>29</v>
      </c>
      <c r="C19" s="48" t="s">
        <v>20</v>
      </c>
      <c r="D19" s="434"/>
      <c r="E19" s="549"/>
      <c r="F19" s="25" t="s">
        <v>309</v>
      </c>
      <c r="G19" s="260" t="s">
        <v>296</v>
      </c>
      <c r="H19" s="267" t="s">
        <v>297</v>
      </c>
      <c r="I19" s="250" t="s">
        <v>298</v>
      </c>
    </row>
    <row r="20" spans="1:9" ht="15" customHeight="1" x14ac:dyDescent="0.25">
      <c r="A20" s="561"/>
      <c r="B20" s="49" t="s">
        <v>30</v>
      </c>
      <c r="C20" s="13" t="s">
        <v>31</v>
      </c>
      <c r="D20" s="434"/>
      <c r="E20" s="273">
        <v>52</v>
      </c>
      <c r="F20" s="25"/>
      <c r="G20" s="39" t="s">
        <v>299</v>
      </c>
      <c r="H20" s="39" t="s">
        <v>300</v>
      </c>
      <c r="I20" s="336" t="s">
        <v>300</v>
      </c>
    </row>
    <row r="21" spans="1:9" ht="14.5" x14ac:dyDescent="0.25">
      <c r="A21" s="561"/>
      <c r="B21" s="200" t="s">
        <v>32</v>
      </c>
      <c r="C21" s="8" t="s">
        <v>33</v>
      </c>
      <c r="D21" s="34" t="s">
        <v>34</v>
      </c>
      <c r="E21" s="335">
        <v>721</v>
      </c>
      <c r="F21" s="25" t="s">
        <v>310</v>
      </c>
      <c r="G21" s="39" t="s">
        <v>299</v>
      </c>
      <c r="H21" s="39" t="s">
        <v>300</v>
      </c>
      <c r="I21" s="336" t="s">
        <v>300</v>
      </c>
    </row>
    <row r="22" spans="1:9" ht="14.5" x14ac:dyDescent="0.25">
      <c r="A22" s="561"/>
      <c r="B22" s="200" t="s">
        <v>35</v>
      </c>
      <c r="C22" s="8" t="s">
        <v>33</v>
      </c>
      <c r="D22" s="35" t="s">
        <v>34</v>
      </c>
      <c r="E22" s="9">
        <v>69</v>
      </c>
      <c r="F22" s="25" t="s">
        <v>311</v>
      </c>
      <c r="G22" s="39" t="s">
        <v>299</v>
      </c>
      <c r="H22" s="39" t="s">
        <v>300</v>
      </c>
      <c r="I22" s="336" t="s">
        <v>300</v>
      </c>
    </row>
    <row r="23" spans="1:9" ht="29" x14ac:dyDescent="0.25">
      <c r="A23" s="561"/>
      <c r="B23" s="200" t="s">
        <v>36</v>
      </c>
      <c r="C23" s="8" t="s">
        <v>33</v>
      </c>
      <c r="D23" s="35" t="s">
        <v>34</v>
      </c>
      <c r="E23" s="9">
        <v>58</v>
      </c>
      <c r="F23" s="25" t="s">
        <v>312</v>
      </c>
      <c r="G23" s="37" t="s">
        <v>299</v>
      </c>
      <c r="H23" s="39" t="s">
        <v>300</v>
      </c>
      <c r="I23" s="336" t="s">
        <v>300</v>
      </c>
    </row>
    <row r="24" spans="1:9" ht="29" x14ac:dyDescent="0.25">
      <c r="A24" s="561"/>
      <c r="B24" s="200" t="s">
        <v>37</v>
      </c>
      <c r="C24" s="8" t="s">
        <v>33</v>
      </c>
      <c r="D24" s="35" t="s">
        <v>34</v>
      </c>
      <c r="E24" s="9">
        <v>38</v>
      </c>
      <c r="F24" s="25" t="s">
        <v>313</v>
      </c>
      <c r="G24" s="39" t="s">
        <v>299</v>
      </c>
      <c r="H24" s="37" t="s">
        <v>300</v>
      </c>
      <c r="I24" s="250" t="s">
        <v>300</v>
      </c>
    </row>
    <row r="25" spans="1:9" ht="14.5" x14ac:dyDescent="0.25">
      <c r="A25" s="561"/>
      <c r="B25" s="200" t="s">
        <v>38</v>
      </c>
      <c r="C25" s="8" t="s">
        <v>33</v>
      </c>
      <c r="D25" s="35" t="s">
        <v>34</v>
      </c>
      <c r="E25" s="9">
        <v>131</v>
      </c>
      <c r="F25" s="25" t="s">
        <v>314</v>
      </c>
      <c r="G25" s="39" t="s">
        <v>299</v>
      </c>
      <c r="H25" s="39" t="s">
        <v>300</v>
      </c>
      <c r="I25" s="336" t="s">
        <v>300</v>
      </c>
    </row>
    <row r="26" spans="1:9" ht="14.5" x14ac:dyDescent="0.25">
      <c r="A26" s="561"/>
      <c r="B26" s="200" t="s">
        <v>39</v>
      </c>
      <c r="C26" s="8" t="s">
        <v>40</v>
      </c>
      <c r="D26" s="32" t="s">
        <v>34</v>
      </c>
      <c r="E26" s="32">
        <v>62</v>
      </c>
      <c r="F26" s="25"/>
      <c r="G26" s="260" t="s">
        <v>296</v>
      </c>
      <c r="H26" s="258" t="s">
        <v>297</v>
      </c>
      <c r="I26" s="336" t="s">
        <v>298</v>
      </c>
    </row>
    <row r="27" spans="1:9" ht="15" customHeight="1" x14ac:dyDescent="0.25">
      <c r="A27" s="561"/>
      <c r="B27" s="7" t="s">
        <v>41</v>
      </c>
      <c r="C27" s="66" t="s">
        <v>42</v>
      </c>
      <c r="D27" s="32"/>
      <c r="E27" s="32">
        <v>158</v>
      </c>
      <c r="F27" s="25" t="s">
        <v>315</v>
      </c>
      <c r="G27" s="39" t="s">
        <v>299</v>
      </c>
      <c r="H27" s="39" t="s">
        <v>300</v>
      </c>
      <c r="I27" s="336" t="s">
        <v>300</v>
      </c>
    </row>
    <row r="28" spans="1:9" ht="15" customHeight="1" x14ac:dyDescent="0.25">
      <c r="A28" s="561"/>
      <c r="B28" s="355" t="s">
        <v>43</v>
      </c>
      <c r="C28" s="479"/>
      <c r="D28" s="32"/>
      <c r="E28" s="32">
        <v>2</v>
      </c>
      <c r="F28" s="25" t="s">
        <v>315</v>
      </c>
      <c r="G28" s="39" t="s">
        <v>299</v>
      </c>
      <c r="H28" s="39" t="s">
        <v>300</v>
      </c>
      <c r="I28" s="336" t="s">
        <v>300</v>
      </c>
    </row>
    <row r="29" spans="1:9" ht="15" customHeight="1" x14ac:dyDescent="0.25">
      <c r="A29" s="561"/>
      <c r="B29" s="355" t="s">
        <v>44</v>
      </c>
      <c r="C29" s="480"/>
      <c r="D29" s="32"/>
      <c r="E29" s="32">
        <v>36</v>
      </c>
      <c r="F29" s="25" t="s">
        <v>315</v>
      </c>
      <c r="G29" s="37" t="s">
        <v>299</v>
      </c>
      <c r="H29" s="37" t="s">
        <v>300</v>
      </c>
      <c r="I29" s="336" t="s">
        <v>300</v>
      </c>
    </row>
    <row r="30" spans="1:9" ht="15" customHeight="1" x14ac:dyDescent="0.25">
      <c r="A30" s="561"/>
      <c r="B30" s="356" t="s">
        <v>45</v>
      </c>
      <c r="C30" s="440" t="s">
        <v>46</v>
      </c>
      <c r="D30" s="32"/>
      <c r="E30" s="32">
        <v>156</v>
      </c>
      <c r="F30" s="25" t="s">
        <v>316</v>
      </c>
      <c r="G30" s="39" t="s">
        <v>299</v>
      </c>
      <c r="H30" s="39" t="s">
        <v>300</v>
      </c>
      <c r="I30" s="336" t="s">
        <v>300</v>
      </c>
    </row>
    <row r="31" spans="1:9" ht="15" customHeight="1" x14ac:dyDescent="0.25">
      <c r="A31" s="561"/>
      <c r="B31" s="355" t="s">
        <v>47</v>
      </c>
      <c r="C31" s="441"/>
      <c r="D31" s="32"/>
      <c r="E31" s="357">
        <v>41</v>
      </c>
      <c r="F31" s="25" t="s">
        <v>316</v>
      </c>
      <c r="G31" s="39" t="s">
        <v>299</v>
      </c>
      <c r="H31" s="39" t="s">
        <v>300</v>
      </c>
      <c r="I31" s="250" t="s">
        <v>300</v>
      </c>
    </row>
    <row r="32" spans="1:9" ht="14.5" x14ac:dyDescent="0.25">
      <c r="A32" s="561"/>
      <c r="B32" s="355" t="s">
        <v>48</v>
      </c>
      <c r="C32" s="485"/>
      <c r="D32" s="32"/>
      <c r="E32" s="168">
        <v>138</v>
      </c>
      <c r="F32" s="25" t="s">
        <v>316</v>
      </c>
      <c r="G32" s="39" t="s">
        <v>299</v>
      </c>
      <c r="H32" s="39" t="s">
        <v>300</v>
      </c>
      <c r="I32" s="336" t="s">
        <v>300</v>
      </c>
    </row>
    <row r="33" spans="1:9" ht="14.5" x14ac:dyDescent="0.25">
      <c r="A33" s="561"/>
      <c r="B33" s="11" t="s">
        <v>49</v>
      </c>
      <c r="C33" s="12" t="s">
        <v>27</v>
      </c>
      <c r="D33" s="35" t="s">
        <v>34</v>
      </c>
      <c r="E33" s="9">
        <v>10</v>
      </c>
      <c r="F33" s="25" t="s">
        <v>317</v>
      </c>
      <c r="G33" s="39" t="s">
        <v>299</v>
      </c>
      <c r="H33" s="39" t="s">
        <v>300</v>
      </c>
      <c r="I33" s="336" t="s">
        <v>300</v>
      </c>
    </row>
    <row r="34" spans="1:9" ht="14.5" x14ac:dyDescent="0.25">
      <c r="A34" s="561"/>
      <c r="B34" s="358" t="s">
        <v>502</v>
      </c>
      <c r="C34" s="359" t="s">
        <v>33</v>
      </c>
      <c r="D34" s="35"/>
      <c r="E34" s="168" t="s">
        <v>51</v>
      </c>
      <c r="F34" s="25"/>
      <c r="G34" s="39" t="s">
        <v>299</v>
      </c>
      <c r="H34" s="37" t="s">
        <v>300</v>
      </c>
      <c r="I34" s="336" t="s">
        <v>300</v>
      </c>
    </row>
    <row r="35" spans="1:9" ht="14.5" x14ac:dyDescent="0.25">
      <c r="A35" s="561"/>
      <c r="B35" s="358" t="s">
        <v>52</v>
      </c>
      <c r="C35" s="12" t="s">
        <v>53</v>
      </c>
      <c r="D35" s="104"/>
      <c r="E35" s="214" t="s">
        <v>51</v>
      </c>
      <c r="F35" s="25"/>
      <c r="G35" s="39" t="s">
        <v>299</v>
      </c>
      <c r="H35" s="37" t="s">
        <v>300</v>
      </c>
      <c r="I35" s="336" t="s">
        <v>300</v>
      </c>
    </row>
    <row r="36" spans="1:9" ht="15" customHeight="1" x14ac:dyDescent="0.25">
      <c r="A36" s="562"/>
      <c r="B36" s="360" t="s">
        <v>54</v>
      </c>
      <c r="C36" s="219" t="s">
        <v>144</v>
      </c>
      <c r="D36" s="220"/>
      <c r="E36" s="361" t="s">
        <v>55</v>
      </c>
      <c r="F36" s="253"/>
      <c r="G36" s="254"/>
      <c r="H36" s="254"/>
      <c r="I36" s="255"/>
    </row>
    <row r="37" spans="1:9" ht="15" customHeight="1" x14ac:dyDescent="0.25">
      <c r="A37" s="553" t="s">
        <v>57</v>
      </c>
      <c r="B37" s="113" t="s">
        <v>58</v>
      </c>
      <c r="C37" s="439" t="s">
        <v>10</v>
      </c>
      <c r="D37" s="26"/>
      <c r="E37" s="558">
        <v>200</v>
      </c>
      <c r="F37" s="25"/>
      <c r="G37" s="263" t="s">
        <v>296</v>
      </c>
      <c r="H37" s="266" t="s">
        <v>297</v>
      </c>
      <c r="I37" s="249" t="s">
        <v>298</v>
      </c>
    </row>
    <row r="38" spans="1:9" ht="15" customHeight="1" x14ac:dyDescent="0.25">
      <c r="A38" s="554"/>
      <c r="B38" s="362" t="s">
        <v>59</v>
      </c>
      <c r="C38" s="116" t="s">
        <v>60</v>
      </c>
      <c r="D38" s="434"/>
      <c r="E38" s="548"/>
      <c r="F38" s="25"/>
      <c r="G38" s="39" t="s">
        <v>299</v>
      </c>
      <c r="H38" s="39" t="s">
        <v>300</v>
      </c>
      <c r="I38" s="336" t="s">
        <v>300</v>
      </c>
    </row>
    <row r="39" spans="1:9" ht="15" customHeight="1" x14ac:dyDescent="0.25">
      <c r="A39" s="555"/>
      <c r="B39" s="43" t="s">
        <v>61</v>
      </c>
      <c r="C39" s="45" t="s">
        <v>17</v>
      </c>
      <c r="D39" s="434"/>
      <c r="E39" s="548"/>
      <c r="F39" s="25"/>
      <c r="G39" s="39" t="s">
        <v>299</v>
      </c>
      <c r="H39" s="37" t="s">
        <v>300</v>
      </c>
      <c r="I39" s="336" t="s">
        <v>300</v>
      </c>
    </row>
    <row r="40" spans="1:9" ht="15" customHeight="1" x14ac:dyDescent="0.25">
      <c r="A40" s="554"/>
      <c r="B40" s="362" t="s">
        <v>62</v>
      </c>
      <c r="C40" s="116" t="s">
        <v>60</v>
      </c>
      <c r="D40" s="434"/>
      <c r="E40" s="548"/>
      <c r="F40" s="25"/>
      <c r="G40" s="39" t="s">
        <v>299</v>
      </c>
      <c r="H40" s="39" t="s">
        <v>300</v>
      </c>
      <c r="I40" s="336" t="s">
        <v>300</v>
      </c>
    </row>
    <row r="41" spans="1:9" ht="15" customHeight="1" x14ac:dyDescent="0.25">
      <c r="A41" s="555"/>
      <c r="B41" s="43" t="s">
        <v>63</v>
      </c>
      <c r="C41" s="45" t="s">
        <v>64</v>
      </c>
      <c r="D41" s="434"/>
      <c r="E41" s="548"/>
      <c r="F41" s="25"/>
      <c r="G41" s="262" t="s">
        <v>296</v>
      </c>
      <c r="H41" s="258" t="s">
        <v>297</v>
      </c>
      <c r="I41" s="319" t="s">
        <v>298</v>
      </c>
    </row>
    <row r="42" spans="1:9" ht="15" customHeight="1" x14ac:dyDescent="0.25">
      <c r="A42" s="555"/>
      <c r="B42" s="57" t="s">
        <v>65</v>
      </c>
      <c r="C42" s="45" t="s">
        <v>17</v>
      </c>
      <c r="D42" s="434"/>
      <c r="E42" s="548"/>
      <c r="F42" s="25"/>
      <c r="G42" s="39" t="s">
        <v>299</v>
      </c>
      <c r="H42" s="39" t="s">
        <v>300</v>
      </c>
      <c r="I42" s="336" t="s">
        <v>300</v>
      </c>
    </row>
    <row r="43" spans="1:9" ht="15" customHeight="1" x14ac:dyDescent="0.25">
      <c r="A43" s="556"/>
      <c r="B43" s="362" t="s">
        <v>66</v>
      </c>
      <c r="C43" s="116" t="s">
        <v>42</v>
      </c>
      <c r="D43" s="434"/>
      <c r="E43" s="548"/>
      <c r="F43" s="25"/>
      <c r="G43" s="39" t="s">
        <v>299</v>
      </c>
      <c r="H43" s="39" t="s">
        <v>300</v>
      </c>
      <c r="I43" s="250" t="s">
        <v>300</v>
      </c>
    </row>
    <row r="44" spans="1:9" ht="15" customHeight="1" x14ac:dyDescent="0.25">
      <c r="A44" s="556"/>
      <c r="B44" s="364" t="s">
        <v>67</v>
      </c>
      <c r="C44" s="365" t="s">
        <v>27</v>
      </c>
      <c r="D44" s="434"/>
      <c r="E44" s="549"/>
      <c r="F44" s="25"/>
      <c r="G44" s="39" t="s">
        <v>299</v>
      </c>
      <c r="H44" s="37" t="s">
        <v>300</v>
      </c>
      <c r="I44" s="336" t="s">
        <v>300</v>
      </c>
    </row>
    <row r="45" spans="1:9" ht="15" customHeight="1" x14ac:dyDescent="0.25">
      <c r="A45" s="557"/>
      <c r="B45" s="60" t="s">
        <v>68</v>
      </c>
      <c r="C45" s="16" t="s">
        <v>15</v>
      </c>
      <c r="D45" s="96"/>
      <c r="E45" s="361">
        <v>995</v>
      </c>
      <c r="F45" s="25"/>
      <c r="G45" s="321" t="s">
        <v>296</v>
      </c>
      <c r="H45" s="315" t="s">
        <v>297</v>
      </c>
      <c r="I45" s="337" t="s">
        <v>298</v>
      </c>
    </row>
    <row r="46" spans="1:9" ht="15" customHeight="1" x14ac:dyDescent="0.25">
      <c r="A46" s="538" t="s">
        <v>70</v>
      </c>
      <c r="B46" s="113" t="s">
        <v>71</v>
      </c>
      <c r="C46" s="85" t="s">
        <v>10</v>
      </c>
      <c r="D46" s="114"/>
      <c r="E46" s="70">
        <v>113</v>
      </c>
      <c r="F46" s="25"/>
      <c r="G46" s="263" t="s">
        <v>296</v>
      </c>
      <c r="H46" s="266" t="s">
        <v>297</v>
      </c>
      <c r="I46" s="249" t="s">
        <v>298</v>
      </c>
    </row>
    <row r="47" spans="1:9" ht="15" customHeight="1" x14ac:dyDescent="0.25">
      <c r="A47" s="559"/>
      <c r="B47" s="436" t="s">
        <v>72</v>
      </c>
      <c r="C47" s="436" t="s">
        <v>15</v>
      </c>
      <c r="D47" s="434"/>
      <c r="E47" s="550">
        <v>335</v>
      </c>
      <c r="F47" s="25"/>
      <c r="G47" s="262" t="s">
        <v>296</v>
      </c>
      <c r="H47" s="258" t="s">
        <v>297</v>
      </c>
      <c r="I47" s="336" t="s">
        <v>298</v>
      </c>
    </row>
    <row r="48" spans="1:9" ht="15" customHeight="1" x14ac:dyDescent="0.25">
      <c r="A48" s="559"/>
      <c r="B48" s="354" t="s">
        <v>73</v>
      </c>
      <c r="C48" s="354" t="s">
        <v>17</v>
      </c>
      <c r="D48" s="434"/>
      <c r="E48" s="552"/>
      <c r="F48" s="25"/>
      <c r="G48" s="39" t="s">
        <v>299</v>
      </c>
      <c r="H48" s="39" t="s">
        <v>300</v>
      </c>
      <c r="I48" s="250" t="s">
        <v>300</v>
      </c>
    </row>
    <row r="49" spans="1:9" ht="15" customHeight="1" x14ac:dyDescent="0.25">
      <c r="A49" s="539"/>
      <c r="B49" s="436" t="s">
        <v>74</v>
      </c>
      <c r="C49" s="436" t="s">
        <v>75</v>
      </c>
      <c r="D49" s="434"/>
      <c r="E49" s="335">
        <v>159</v>
      </c>
      <c r="F49" s="25" t="s">
        <v>319</v>
      </c>
      <c r="G49" s="39" t="s">
        <v>299</v>
      </c>
      <c r="H49" s="37" t="s">
        <v>300</v>
      </c>
      <c r="I49" s="336" t="s">
        <v>300</v>
      </c>
    </row>
    <row r="50" spans="1:9" ht="14.5" x14ac:dyDescent="0.25">
      <c r="A50" s="559"/>
      <c r="B50" s="436" t="s">
        <v>76</v>
      </c>
      <c r="C50" s="436" t="s">
        <v>77</v>
      </c>
      <c r="D50" s="434" t="s">
        <v>34</v>
      </c>
      <c r="E50" s="335">
        <v>71</v>
      </c>
      <c r="F50" s="25" t="s">
        <v>320</v>
      </c>
      <c r="G50" s="39" t="s">
        <v>299</v>
      </c>
      <c r="H50" s="39" t="s">
        <v>300</v>
      </c>
      <c r="I50" s="336" t="s">
        <v>300</v>
      </c>
    </row>
    <row r="51" spans="1:9" ht="14.5" x14ac:dyDescent="0.25">
      <c r="A51" s="559"/>
      <c r="B51" s="436" t="s">
        <v>78</v>
      </c>
      <c r="C51" s="436" t="s">
        <v>33</v>
      </c>
      <c r="D51" s="434" t="s">
        <v>34</v>
      </c>
      <c r="E51" s="550">
        <v>52</v>
      </c>
      <c r="F51" s="25" t="s">
        <v>321</v>
      </c>
      <c r="G51" s="39" t="s">
        <v>299</v>
      </c>
      <c r="H51" s="39" t="s">
        <v>300</v>
      </c>
      <c r="I51" s="336" t="s">
        <v>300</v>
      </c>
    </row>
    <row r="52" spans="1:9" ht="15" customHeight="1" x14ac:dyDescent="0.25">
      <c r="A52" s="539"/>
      <c r="B52" s="354" t="s">
        <v>79</v>
      </c>
      <c r="C52" s="354" t="s">
        <v>60</v>
      </c>
      <c r="D52" s="434"/>
      <c r="E52" s="551"/>
      <c r="F52" s="25"/>
      <c r="G52" s="39" t="s">
        <v>299</v>
      </c>
      <c r="H52" s="39" t="s">
        <v>300</v>
      </c>
      <c r="I52" s="336" t="s">
        <v>300</v>
      </c>
    </row>
    <row r="53" spans="1:9" ht="15" customHeight="1" x14ac:dyDescent="0.25">
      <c r="A53" s="559"/>
      <c r="B53" s="354" t="s">
        <v>80</v>
      </c>
      <c r="C53" s="354" t="s">
        <v>81</v>
      </c>
      <c r="D53" s="434"/>
      <c r="E53" s="551"/>
      <c r="F53" s="25"/>
      <c r="G53" s="37" t="s">
        <v>299</v>
      </c>
      <c r="H53" s="39" t="s">
        <v>300</v>
      </c>
      <c r="I53" s="336" t="s">
        <v>300</v>
      </c>
    </row>
    <row r="54" spans="1:9" ht="15" customHeight="1" x14ac:dyDescent="0.25">
      <c r="A54" s="539"/>
      <c r="B54" s="354" t="s">
        <v>82</v>
      </c>
      <c r="C54" s="354" t="s">
        <v>60</v>
      </c>
      <c r="D54" s="434"/>
      <c r="E54" s="551"/>
      <c r="F54" s="25"/>
      <c r="G54" s="39" t="s">
        <v>299</v>
      </c>
      <c r="H54" s="37" t="s">
        <v>300</v>
      </c>
      <c r="I54" s="336" t="s">
        <v>300</v>
      </c>
    </row>
    <row r="55" spans="1:9" ht="15" customHeight="1" x14ac:dyDescent="0.25">
      <c r="A55" s="539"/>
      <c r="B55" s="354" t="s">
        <v>83</v>
      </c>
      <c r="C55" s="354" t="s">
        <v>60</v>
      </c>
      <c r="D55" s="434"/>
      <c r="E55" s="551"/>
      <c r="F55" s="25"/>
      <c r="G55" s="39" t="s">
        <v>299</v>
      </c>
      <c r="H55" s="39" t="s">
        <v>300</v>
      </c>
      <c r="I55" s="250" t="s">
        <v>300</v>
      </c>
    </row>
    <row r="56" spans="1:9" ht="15" customHeight="1" x14ac:dyDescent="0.25">
      <c r="A56" s="539"/>
      <c r="B56" s="354" t="s">
        <v>84</v>
      </c>
      <c r="C56" s="354" t="s">
        <v>60</v>
      </c>
      <c r="D56" s="434"/>
      <c r="E56" s="551"/>
      <c r="F56" s="25"/>
      <c r="G56" s="39" t="s">
        <v>299</v>
      </c>
      <c r="H56" s="39" t="s">
        <v>300</v>
      </c>
      <c r="I56" s="336" t="s">
        <v>300</v>
      </c>
    </row>
    <row r="57" spans="1:9" ht="15" customHeight="1" x14ac:dyDescent="0.25">
      <c r="A57" s="539"/>
      <c r="B57" s="354" t="s">
        <v>85</v>
      </c>
      <c r="C57" s="354" t="s">
        <v>60</v>
      </c>
      <c r="D57" s="434"/>
      <c r="E57" s="551"/>
      <c r="F57" s="25"/>
      <c r="G57" s="39" t="s">
        <v>299</v>
      </c>
      <c r="H57" s="39" t="s">
        <v>300</v>
      </c>
      <c r="I57" s="336" t="s">
        <v>300</v>
      </c>
    </row>
    <row r="58" spans="1:9" ht="15" customHeight="1" x14ac:dyDescent="0.25">
      <c r="A58" s="539"/>
      <c r="B58" s="354" t="s">
        <v>86</v>
      </c>
      <c r="C58" s="354" t="s">
        <v>60</v>
      </c>
      <c r="D58" s="434"/>
      <c r="E58" s="551"/>
      <c r="F58" s="25"/>
      <c r="G58" s="39" t="s">
        <v>299</v>
      </c>
      <c r="H58" s="39" t="s">
        <v>300</v>
      </c>
      <c r="I58" s="336" t="s">
        <v>300</v>
      </c>
    </row>
    <row r="59" spans="1:9" ht="15" customHeight="1" x14ac:dyDescent="0.25">
      <c r="A59" s="539"/>
      <c r="B59" s="354" t="s">
        <v>87</v>
      </c>
      <c r="C59" s="354" t="s">
        <v>60</v>
      </c>
      <c r="D59" s="434"/>
      <c r="E59" s="551"/>
      <c r="F59" s="25"/>
      <c r="G59" s="37" t="s">
        <v>299</v>
      </c>
      <c r="H59" s="37" t="s">
        <v>300</v>
      </c>
      <c r="I59" s="336" t="s">
        <v>300</v>
      </c>
    </row>
    <row r="60" spans="1:9" ht="15" customHeight="1" x14ac:dyDescent="0.25">
      <c r="A60" s="539"/>
      <c r="B60" s="354" t="s">
        <v>88</v>
      </c>
      <c r="C60" s="354" t="s">
        <v>60</v>
      </c>
      <c r="D60" s="434"/>
      <c r="E60" s="551"/>
      <c r="F60" s="25"/>
      <c r="G60" s="39" t="s">
        <v>299</v>
      </c>
      <c r="H60" s="39" t="s">
        <v>300</v>
      </c>
      <c r="I60" s="250" t="s">
        <v>300</v>
      </c>
    </row>
    <row r="61" spans="1:9" ht="15" customHeight="1" x14ac:dyDescent="0.25">
      <c r="A61" s="539"/>
      <c r="B61" s="354" t="s">
        <v>89</v>
      </c>
      <c r="C61" s="354" t="s">
        <v>60</v>
      </c>
      <c r="D61" s="434"/>
      <c r="E61" s="551"/>
      <c r="F61" s="25"/>
      <c r="G61" s="39" t="s">
        <v>299</v>
      </c>
      <c r="H61" s="39" t="s">
        <v>300</v>
      </c>
      <c r="I61" s="336" t="s">
        <v>300</v>
      </c>
    </row>
    <row r="62" spans="1:9" ht="15" customHeight="1" x14ac:dyDescent="0.25">
      <c r="A62" s="539"/>
      <c r="B62" s="354" t="s">
        <v>90</v>
      </c>
      <c r="C62" s="354" t="s">
        <v>60</v>
      </c>
      <c r="D62" s="434"/>
      <c r="E62" s="551"/>
      <c r="F62" s="25"/>
      <c r="G62" s="39" t="s">
        <v>299</v>
      </c>
      <c r="H62" s="39" t="s">
        <v>300</v>
      </c>
      <c r="I62" s="336" t="s">
        <v>300</v>
      </c>
    </row>
    <row r="63" spans="1:9" ht="15" customHeight="1" x14ac:dyDescent="0.25">
      <c r="A63" s="539"/>
      <c r="B63" s="354" t="s">
        <v>91</v>
      </c>
      <c r="C63" s="354" t="s">
        <v>60</v>
      </c>
      <c r="D63" s="434"/>
      <c r="E63" s="551"/>
      <c r="F63" s="25"/>
      <c r="G63" s="39" t="s">
        <v>299</v>
      </c>
      <c r="H63" s="39" t="s">
        <v>300</v>
      </c>
      <c r="I63" s="336" t="s">
        <v>300</v>
      </c>
    </row>
    <row r="64" spans="1:9" ht="15" customHeight="1" x14ac:dyDescent="0.25">
      <c r="A64" s="539"/>
      <c r="B64" s="354" t="s">
        <v>92</v>
      </c>
      <c r="C64" s="354" t="s">
        <v>93</v>
      </c>
      <c r="D64" s="434"/>
      <c r="E64" s="551"/>
      <c r="F64" s="25"/>
      <c r="G64" s="39" t="s">
        <v>299</v>
      </c>
      <c r="H64" s="37" t="s">
        <v>300</v>
      </c>
      <c r="I64" s="336" t="s">
        <v>300</v>
      </c>
    </row>
    <row r="65" spans="1:9" ht="15" customHeight="1" x14ac:dyDescent="0.25">
      <c r="A65" s="539"/>
      <c r="B65" s="354" t="s">
        <v>94</v>
      </c>
      <c r="C65" s="354" t="s">
        <v>60</v>
      </c>
      <c r="D65" s="434"/>
      <c r="E65" s="551"/>
      <c r="F65" s="25"/>
      <c r="G65" s="37" t="s">
        <v>299</v>
      </c>
      <c r="H65" s="39" t="s">
        <v>300</v>
      </c>
      <c r="I65" s="336" t="s">
        <v>300</v>
      </c>
    </row>
    <row r="66" spans="1:9" ht="15" customHeight="1" x14ac:dyDescent="0.25">
      <c r="A66" s="539"/>
      <c r="B66" s="354" t="s">
        <v>95</v>
      </c>
      <c r="C66" s="354" t="s">
        <v>60</v>
      </c>
      <c r="D66" s="434"/>
      <c r="E66" s="551"/>
      <c r="F66" s="25"/>
      <c r="G66" s="39" t="s">
        <v>299</v>
      </c>
      <c r="H66" s="39" t="s">
        <v>300</v>
      </c>
      <c r="I66" s="336" t="s">
        <v>300</v>
      </c>
    </row>
    <row r="67" spans="1:9" ht="15" customHeight="1" x14ac:dyDescent="0.25">
      <c r="A67" s="539"/>
      <c r="B67" s="366" t="s">
        <v>96</v>
      </c>
      <c r="C67" s="354" t="s">
        <v>60</v>
      </c>
      <c r="D67" s="434"/>
      <c r="E67" s="552"/>
      <c r="F67" s="25"/>
      <c r="G67" s="39" t="s">
        <v>299</v>
      </c>
      <c r="H67" s="39" t="s">
        <v>300</v>
      </c>
      <c r="I67" s="336" t="s">
        <v>300</v>
      </c>
    </row>
    <row r="68" spans="1:9" ht="14.5" x14ac:dyDescent="0.25">
      <c r="A68" s="559"/>
      <c r="B68" s="436" t="s">
        <v>97</v>
      </c>
      <c r="C68" s="436" t="s">
        <v>77</v>
      </c>
      <c r="D68" s="434" t="s">
        <v>34</v>
      </c>
      <c r="E68" s="550">
        <v>131</v>
      </c>
      <c r="F68" s="25"/>
      <c r="G68" s="39" t="s">
        <v>299</v>
      </c>
      <c r="H68" s="39" t="s">
        <v>300</v>
      </c>
      <c r="I68" s="336" t="s">
        <v>300</v>
      </c>
    </row>
    <row r="69" spans="1:9" ht="15" customHeight="1" x14ac:dyDescent="0.25">
      <c r="A69" s="539"/>
      <c r="B69" s="354" t="s">
        <v>98</v>
      </c>
      <c r="C69" s="354" t="s">
        <v>60</v>
      </c>
      <c r="D69" s="434"/>
      <c r="E69" s="551"/>
      <c r="F69" s="25"/>
      <c r="G69" s="39" t="s">
        <v>299</v>
      </c>
      <c r="H69" s="37" t="s">
        <v>300</v>
      </c>
      <c r="I69" s="336" t="s">
        <v>300</v>
      </c>
    </row>
    <row r="70" spans="1:9" ht="15" customHeight="1" x14ac:dyDescent="0.25">
      <c r="A70" s="539"/>
      <c r="B70" s="354" t="s">
        <v>99</v>
      </c>
      <c r="C70" s="354" t="s">
        <v>60</v>
      </c>
      <c r="D70" s="434"/>
      <c r="E70" s="551"/>
      <c r="F70" s="25"/>
      <c r="G70" s="39" t="s">
        <v>299</v>
      </c>
      <c r="H70" s="39" t="s">
        <v>300</v>
      </c>
      <c r="I70" s="336" t="s">
        <v>300</v>
      </c>
    </row>
    <row r="71" spans="1:9" ht="15" customHeight="1" x14ac:dyDescent="0.25">
      <c r="A71" s="539"/>
      <c r="B71" s="354" t="s">
        <v>100</v>
      </c>
      <c r="C71" s="354" t="s">
        <v>60</v>
      </c>
      <c r="D71" s="434"/>
      <c r="E71" s="551"/>
      <c r="F71" s="25"/>
      <c r="G71" s="37" t="s">
        <v>299</v>
      </c>
      <c r="H71" s="39" t="s">
        <v>300</v>
      </c>
      <c r="I71" s="336" t="s">
        <v>300</v>
      </c>
    </row>
    <row r="72" spans="1:9" ht="15" customHeight="1" x14ac:dyDescent="0.25">
      <c r="A72" s="539"/>
      <c r="B72" s="354" t="s">
        <v>101</v>
      </c>
      <c r="C72" s="354" t="s">
        <v>60</v>
      </c>
      <c r="D72" s="434"/>
      <c r="E72" s="551"/>
      <c r="F72" s="25"/>
      <c r="G72" s="39" t="s">
        <v>299</v>
      </c>
      <c r="H72" s="39" t="s">
        <v>300</v>
      </c>
      <c r="I72" s="250" t="s">
        <v>300</v>
      </c>
    </row>
    <row r="73" spans="1:9" ht="15" customHeight="1" x14ac:dyDescent="0.25">
      <c r="A73" s="559"/>
      <c r="B73" s="354" t="s">
        <v>102</v>
      </c>
      <c r="C73" s="354" t="s">
        <v>81</v>
      </c>
      <c r="D73" s="434"/>
      <c r="E73" s="551"/>
      <c r="F73" s="25"/>
      <c r="G73" s="39" t="s">
        <v>299</v>
      </c>
      <c r="H73" s="39" t="s">
        <v>300</v>
      </c>
      <c r="I73" s="336" t="s">
        <v>300</v>
      </c>
    </row>
    <row r="74" spans="1:9" ht="15" customHeight="1" x14ac:dyDescent="0.25">
      <c r="A74" s="539"/>
      <c r="B74" s="354" t="s">
        <v>103</v>
      </c>
      <c r="C74" s="354" t="s">
        <v>104</v>
      </c>
      <c r="D74" s="434"/>
      <c r="E74" s="551"/>
      <c r="F74" s="25"/>
      <c r="G74" s="39" t="s">
        <v>299</v>
      </c>
      <c r="H74" s="37" t="s">
        <v>300</v>
      </c>
      <c r="I74" s="336" t="s">
        <v>300</v>
      </c>
    </row>
    <row r="75" spans="1:9" ht="15" customHeight="1" x14ac:dyDescent="0.25">
      <c r="A75" s="539"/>
      <c r="B75" s="354" t="s">
        <v>105</v>
      </c>
      <c r="C75" s="354" t="s">
        <v>60</v>
      </c>
      <c r="D75" s="434"/>
      <c r="E75" s="551"/>
      <c r="F75" s="25"/>
      <c r="G75" s="39" t="s">
        <v>299</v>
      </c>
      <c r="H75" s="39" t="s">
        <v>300</v>
      </c>
      <c r="I75" s="336" t="s">
        <v>300</v>
      </c>
    </row>
    <row r="76" spans="1:9" ht="15" customHeight="1" x14ac:dyDescent="0.25">
      <c r="A76" s="539"/>
      <c r="B76" s="354" t="s">
        <v>106</v>
      </c>
      <c r="C76" s="354" t="s">
        <v>60</v>
      </c>
      <c r="D76" s="434"/>
      <c r="E76" s="551"/>
      <c r="F76" s="25"/>
      <c r="G76" s="39" t="s">
        <v>299</v>
      </c>
      <c r="H76" s="39" t="s">
        <v>300</v>
      </c>
      <c r="I76" s="336" t="s">
        <v>300</v>
      </c>
    </row>
    <row r="77" spans="1:9" ht="15" customHeight="1" x14ac:dyDescent="0.25">
      <c r="A77" s="539"/>
      <c r="B77" s="354" t="s">
        <v>107</v>
      </c>
      <c r="C77" s="354" t="s">
        <v>60</v>
      </c>
      <c r="D77" s="434"/>
      <c r="E77" s="551"/>
      <c r="F77" s="25"/>
      <c r="G77" s="37" t="s">
        <v>299</v>
      </c>
      <c r="H77" s="39" t="s">
        <v>300</v>
      </c>
      <c r="I77" s="336" t="s">
        <v>300</v>
      </c>
    </row>
    <row r="78" spans="1:9" ht="15" customHeight="1" x14ac:dyDescent="0.25">
      <c r="A78" s="539"/>
      <c r="B78" s="354" t="s">
        <v>108</v>
      </c>
      <c r="C78" s="354" t="s">
        <v>60</v>
      </c>
      <c r="D78" s="434"/>
      <c r="E78" s="551"/>
      <c r="F78" s="25"/>
      <c r="G78" s="39" t="s">
        <v>299</v>
      </c>
      <c r="H78" s="39" t="s">
        <v>300</v>
      </c>
      <c r="I78" s="336" t="s">
        <v>300</v>
      </c>
    </row>
    <row r="79" spans="1:9" ht="15" customHeight="1" x14ac:dyDescent="0.25">
      <c r="A79" s="539"/>
      <c r="B79" s="354" t="s">
        <v>109</v>
      </c>
      <c r="C79" s="354" t="s">
        <v>60</v>
      </c>
      <c r="D79" s="434"/>
      <c r="E79" s="551"/>
      <c r="F79" s="25"/>
      <c r="G79" s="39" t="s">
        <v>299</v>
      </c>
      <c r="H79" s="37" t="s">
        <v>300</v>
      </c>
      <c r="I79" s="250" t="s">
        <v>300</v>
      </c>
    </row>
    <row r="80" spans="1:9" ht="15" customHeight="1" x14ac:dyDescent="0.25">
      <c r="A80" s="539"/>
      <c r="B80" s="354" t="s">
        <v>110</v>
      </c>
      <c r="C80" s="354" t="s">
        <v>60</v>
      </c>
      <c r="D80" s="434"/>
      <c r="E80" s="551"/>
      <c r="F80" s="25"/>
      <c r="G80" s="39" t="s">
        <v>299</v>
      </c>
      <c r="H80" s="39" t="s">
        <v>300</v>
      </c>
      <c r="I80" s="336" t="s">
        <v>300</v>
      </c>
    </row>
    <row r="81" spans="1:10" ht="15" customHeight="1" x14ac:dyDescent="0.25">
      <c r="A81" s="539"/>
      <c r="B81" s="354" t="s">
        <v>111</v>
      </c>
      <c r="C81" s="354" t="s">
        <v>60</v>
      </c>
      <c r="D81" s="434"/>
      <c r="E81" s="551"/>
      <c r="F81" s="25"/>
      <c r="G81" s="39" t="s">
        <v>299</v>
      </c>
      <c r="H81" s="39" t="s">
        <v>300</v>
      </c>
      <c r="I81" s="336" t="s">
        <v>300</v>
      </c>
    </row>
    <row r="82" spans="1:10" ht="15" customHeight="1" x14ac:dyDescent="0.25">
      <c r="A82" s="559"/>
      <c r="B82" s="354" t="s">
        <v>112</v>
      </c>
      <c r="C82" s="354" t="s">
        <v>81</v>
      </c>
      <c r="D82" s="434"/>
      <c r="E82" s="551"/>
      <c r="F82" s="25"/>
      <c r="G82" s="39" t="s">
        <v>299</v>
      </c>
      <c r="H82" s="39" t="s">
        <v>300</v>
      </c>
      <c r="I82" s="336" t="s">
        <v>300</v>
      </c>
    </row>
    <row r="83" spans="1:10" ht="15" customHeight="1" x14ac:dyDescent="0.25">
      <c r="A83" s="539"/>
      <c r="B83" s="354" t="s">
        <v>113</v>
      </c>
      <c r="C83" s="354" t="s">
        <v>60</v>
      </c>
      <c r="D83" s="434"/>
      <c r="E83" s="551"/>
      <c r="F83" s="25"/>
      <c r="G83" s="37" t="s">
        <v>299</v>
      </c>
      <c r="H83" s="39" t="s">
        <v>300</v>
      </c>
      <c r="I83" s="336" t="s">
        <v>300</v>
      </c>
    </row>
    <row r="84" spans="1:10" ht="15" customHeight="1" x14ac:dyDescent="0.25">
      <c r="A84" s="539"/>
      <c r="B84" s="354" t="s">
        <v>114</v>
      </c>
      <c r="C84" s="354" t="s">
        <v>60</v>
      </c>
      <c r="D84" s="434"/>
      <c r="E84" s="551"/>
      <c r="F84" s="25"/>
      <c r="G84" s="39" t="s">
        <v>299</v>
      </c>
      <c r="H84" s="37" t="s">
        <v>300</v>
      </c>
      <c r="I84" s="250" t="s">
        <v>300</v>
      </c>
    </row>
    <row r="85" spans="1:10" ht="15" customHeight="1" x14ac:dyDescent="0.25">
      <c r="A85" s="539"/>
      <c r="B85" s="354" t="s">
        <v>115</v>
      </c>
      <c r="C85" s="354" t="s">
        <v>60</v>
      </c>
      <c r="D85" s="434"/>
      <c r="E85" s="551"/>
      <c r="F85" s="25"/>
      <c r="G85" s="39" t="s">
        <v>299</v>
      </c>
      <c r="H85" s="39" t="s">
        <v>300</v>
      </c>
      <c r="I85" s="336" t="s">
        <v>300</v>
      </c>
    </row>
    <row r="86" spans="1:10" ht="15" customHeight="1" x14ac:dyDescent="0.25">
      <c r="A86" s="539"/>
      <c r="B86" s="354" t="s">
        <v>116</v>
      </c>
      <c r="C86" s="354" t="s">
        <v>93</v>
      </c>
      <c r="D86" s="434"/>
      <c r="E86" s="551"/>
      <c r="F86" s="25"/>
      <c r="G86" s="39" t="s">
        <v>299</v>
      </c>
      <c r="H86" s="39" t="s">
        <v>300</v>
      </c>
      <c r="I86" s="336" t="s">
        <v>300</v>
      </c>
    </row>
    <row r="87" spans="1:10" ht="15" customHeight="1" x14ac:dyDescent="0.25">
      <c r="A87" s="539"/>
      <c r="B87" s="354" t="s">
        <v>117</v>
      </c>
      <c r="C87" s="354" t="s">
        <v>60</v>
      </c>
      <c r="D87" s="434"/>
      <c r="E87" s="551"/>
      <c r="F87" s="25"/>
      <c r="G87" s="39" t="s">
        <v>299</v>
      </c>
      <c r="H87" s="39" t="s">
        <v>300</v>
      </c>
      <c r="I87" s="336" t="s">
        <v>300</v>
      </c>
    </row>
    <row r="88" spans="1:10" ht="15" customHeight="1" x14ac:dyDescent="0.25">
      <c r="A88" s="539"/>
      <c r="B88" s="354" t="s">
        <v>118</v>
      </c>
      <c r="C88" s="354" t="s">
        <v>60</v>
      </c>
      <c r="D88" s="434"/>
      <c r="E88" s="551"/>
      <c r="F88" s="25"/>
      <c r="G88" s="39" t="s">
        <v>299</v>
      </c>
      <c r="H88" s="39" t="s">
        <v>300</v>
      </c>
      <c r="I88" s="336" t="s">
        <v>300</v>
      </c>
    </row>
    <row r="89" spans="1:10" ht="15" customHeight="1" x14ac:dyDescent="0.25">
      <c r="A89" s="539"/>
      <c r="B89" s="354" t="s">
        <v>119</v>
      </c>
      <c r="C89" s="354" t="s">
        <v>60</v>
      </c>
      <c r="D89" s="434"/>
      <c r="E89" s="551"/>
      <c r="F89" s="25"/>
      <c r="G89" s="37" t="s">
        <v>299</v>
      </c>
      <c r="H89" s="37" t="s">
        <v>300</v>
      </c>
      <c r="I89" s="336" t="s">
        <v>300</v>
      </c>
    </row>
    <row r="90" spans="1:10" ht="15" customHeight="1" x14ac:dyDescent="0.25">
      <c r="A90" s="539"/>
      <c r="B90" s="354" t="s">
        <v>120</v>
      </c>
      <c r="C90" s="354" t="s">
        <v>60</v>
      </c>
      <c r="D90" s="434"/>
      <c r="E90" s="551"/>
      <c r="F90" s="25"/>
      <c r="G90" s="39" t="s">
        <v>299</v>
      </c>
      <c r="H90" s="39" t="s">
        <v>300</v>
      </c>
      <c r="I90" s="336" t="s">
        <v>300</v>
      </c>
    </row>
    <row r="91" spans="1:10" ht="15" customHeight="1" x14ac:dyDescent="0.25">
      <c r="A91" s="539"/>
      <c r="B91" s="354" t="s">
        <v>121</v>
      </c>
      <c r="C91" s="354" t="s">
        <v>60</v>
      </c>
      <c r="D91" s="434"/>
      <c r="E91" s="551"/>
      <c r="F91" s="25"/>
      <c r="G91" s="39" t="s">
        <v>299</v>
      </c>
      <c r="H91" s="39" t="s">
        <v>300</v>
      </c>
      <c r="I91" s="250" t="s">
        <v>300</v>
      </c>
    </row>
    <row r="92" spans="1:10" ht="15" customHeight="1" x14ac:dyDescent="0.25">
      <c r="A92" s="539"/>
      <c r="B92" s="354" t="s">
        <v>122</v>
      </c>
      <c r="C92" s="354" t="s">
        <v>60</v>
      </c>
      <c r="D92" s="434"/>
      <c r="E92" s="551"/>
      <c r="F92" s="25"/>
      <c r="G92" s="39" t="s">
        <v>299</v>
      </c>
      <c r="H92" s="39" t="s">
        <v>300</v>
      </c>
      <c r="I92" s="336" t="s">
        <v>300</v>
      </c>
    </row>
    <row r="93" spans="1:10" ht="15" customHeight="1" x14ac:dyDescent="0.25">
      <c r="A93" s="539"/>
      <c r="B93" s="354" t="s">
        <v>123</v>
      </c>
      <c r="C93" s="354" t="s">
        <v>60</v>
      </c>
      <c r="D93" s="434"/>
      <c r="E93" s="551"/>
      <c r="F93" s="25"/>
      <c r="G93" s="39" t="s">
        <v>299</v>
      </c>
      <c r="H93" s="39" t="s">
        <v>300</v>
      </c>
      <c r="I93" s="336" t="s">
        <v>300</v>
      </c>
    </row>
    <row r="94" spans="1:10" ht="15" customHeight="1" x14ac:dyDescent="0.25">
      <c r="A94" s="539"/>
      <c r="B94" s="354" t="s">
        <v>124</v>
      </c>
      <c r="C94" s="354" t="s">
        <v>60</v>
      </c>
      <c r="D94" s="434"/>
      <c r="E94" s="552"/>
      <c r="F94" s="25"/>
      <c r="G94" s="39" t="s">
        <v>299</v>
      </c>
      <c r="H94" s="37" t="s">
        <v>300</v>
      </c>
      <c r="I94" s="336" t="s">
        <v>300</v>
      </c>
    </row>
    <row r="95" spans="1:10" ht="15.5" x14ac:dyDescent="0.25">
      <c r="A95" s="559"/>
      <c r="B95" s="436" t="s">
        <v>125</v>
      </c>
      <c r="C95" s="436" t="s">
        <v>27</v>
      </c>
      <c r="D95" s="434" t="s">
        <v>34</v>
      </c>
      <c r="E95" s="335">
        <v>817</v>
      </c>
      <c r="F95" s="25" t="s">
        <v>322</v>
      </c>
      <c r="G95" s="37" t="s">
        <v>299</v>
      </c>
      <c r="H95" s="39" t="s">
        <v>300</v>
      </c>
      <c r="I95" s="336" t="s">
        <v>300</v>
      </c>
      <c r="J95" s="218"/>
    </row>
    <row r="96" spans="1:10" ht="15.5" x14ac:dyDescent="0.25">
      <c r="A96" s="559"/>
      <c r="B96" s="436" t="s">
        <v>126</v>
      </c>
      <c r="C96" s="436" t="s">
        <v>127</v>
      </c>
      <c r="D96" s="434" t="s">
        <v>34</v>
      </c>
      <c r="E96" s="550">
        <v>751</v>
      </c>
      <c r="F96" s="25" t="s">
        <v>323</v>
      </c>
      <c r="G96" s="39" t="s">
        <v>299</v>
      </c>
      <c r="H96" s="39" t="s">
        <v>300</v>
      </c>
      <c r="I96" s="250" t="s">
        <v>300</v>
      </c>
      <c r="J96" s="218"/>
    </row>
    <row r="97" spans="1:10" ht="15.65" customHeight="1" x14ac:dyDescent="0.25">
      <c r="A97" s="539"/>
      <c r="B97" s="354" t="s">
        <v>128</v>
      </c>
      <c r="C97" s="354" t="s">
        <v>60</v>
      </c>
      <c r="D97" s="434"/>
      <c r="E97" s="551"/>
      <c r="F97" s="25"/>
      <c r="G97" s="39" t="s">
        <v>299</v>
      </c>
      <c r="H97" s="39" t="s">
        <v>300</v>
      </c>
      <c r="I97" s="336" t="s">
        <v>300</v>
      </c>
      <c r="J97" s="218"/>
    </row>
    <row r="98" spans="1:10" ht="15.65" customHeight="1" x14ac:dyDescent="0.25">
      <c r="A98" s="539"/>
      <c r="B98" s="354" t="s">
        <v>129</v>
      </c>
      <c r="C98" s="354" t="s">
        <v>60</v>
      </c>
      <c r="D98" s="434"/>
      <c r="E98" s="552"/>
      <c r="F98" s="25" t="s">
        <v>324</v>
      </c>
      <c r="G98" s="39" t="s">
        <v>299</v>
      </c>
      <c r="H98" s="39" t="s">
        <v>300</v>
      </c>
      <c r="I98" s="336" t="s">
        <v>300</v>
      </c>
      <c r="J98" s="218"/>
    </row>
    <row r="99" spans="1:10" ht="15.5" x14ac:dyDescent="0.25">
      <c r="A99" s="559"/>
      <c r="B99" s="436" t="s">
        <v>130</v>
      </c>
      <c r="C99" s="436" t="s">
        <v>131</v>
      </c>
      <c r="D99" s="434" t="s">
        <v>34</v>
      </c>
      <c r="E99" s="335">
        <v>18</v>
      </c>
      <c r="F99" s="25"/>
      <c r="G99" s="39" t="s">
        <v>299</v>
      </c>
      <c r="H99" s="37" t="s">
        <v>300</v>
      </c>
      <c r="I99" s="336" t="s">
        <v>300</v>
      </c>
      <c r="J99" s="218"/>
    </row>
    <row r="100" spans="1:10" ht="14.5" x14ac:dyDescent="0.25">
      <c r="A100" s="559"/>
      <c r="B100" s="436" t="s">
        <v>132</v>
      </c>
      <c r="C100" s="436" t="s">
        <v>131</v>
      </c>
      <c r="D100" s="434" t="s">
        <v>34</v>
      </c>
      <c r="E100" s="335">
        <v>77</v>
      </c>
      <c r="F100" s="25" t="s">
        <v>325</v>
      </c>
      <c r="G100" s="39" t="s">
        <v>299</v>
      </c>
      <c r="H100" s="39" t="s">
        <v>300</v>
      </c>
      <c r="I100" s="336" t="s">
        <v>300</v>
      </c>
    </row>
    <row r="101" spans="1:10" ht="14.5" x14ac:dyDescent="0.25">
      <c r="A101" s="559"/>
      <c r="B101" s="436" t="s">
        <v>133</v>
      </c>
      <c r="C101" s="436" t="s">
        <v>134</v>
      </c>
      <c r="D101" s="434" t="s">
        <v>34</v>
      </c>
      <c r="E101" s="335">
        <v>12</v>
      </c>
      <c r="F101" s="25"/>
      <c r="G101" s="37" t="s">
        <v>299</v>
      </c>
      <c r="H101" s="39" t="s">
        <v>300</v>
      </c>
      <c r="I101" s="336" t="s">
        <v>300</v>
      </c>
    </row>
    <row r="102" spans="1:10" ht="14.5" x14ac:dyDescent="0.25">
      <c r="A102" s="559"/>
      <c r="B102" s="436" t="s">
        <v>135</v>
      </c>
      <c r="C102" s="436" t="s">
        <v>27</v>
      </c>
      <c r="D102" s="434" t="s">
        <v>34</v>
      </c>
      <c r="E102" s="335">
        <v>114</v>
      </c>
      <c r="F102" s="25" t="s">
        <v>326</v>
      </c>
      <c r="G102" s="39" t="s">
        <v>299</v>
      </c>
      <c r="H102" s="39" t="s">
        <v>300</v>
      </c>
      <c r="I102" s="336" t="s">
        <v>300</v>
      </c>
    </row>
    <row r="103" spans="1:10" ht="15" customHeight="1" x14ac:dyDescent="0.25">
      <c r="A103" s="559"/>
      <c r="B103" s="436" t="s">
        <v>136</v>
      </c>
      <c r="C103" s="436" t="s">
        <v>10</v>
      </c>
      <c r="D103" s="434"/>
      <c r="E103" s="335">
        <v>307</v>
      </c>
      <c r="F103" s="25"/>
      <c r="G103" s="260" t="s">
        <v>296</v>
      </c>
      <c r="H103" s="267" t="s">
        <v>297</v>
      </c>
      <c r="I103" s="336" t="s">
        <v>298</v>
      </c>
    </row>
    <row r="104" spans="1:10" ht="15" customHeight="1" x14ac:dyDescent="0.25">
      <c r="A104" s="559"/>
      <c r="B104" s="442" t="s">
        <v>519</v>
      </c>
      <c r="C104" s="435" t="s">
        <v>75</v>
      </c>
      <c r="D104" s="434"/>
      <c r="E104" s="433">
        <v>132</v>
      </c>
      <c r="F104"/>
      <c r="G104"/>
      <c r="H104"/>
      <c r="I104"/>
    </row>
    <row r="105" spans="1:10" ht="15" customHeight="1" x14ac:dyDescent="0.25">
      <c r="A105" s="539"/>
      <c r="B105" s="436" t="s">
        <v>137</v>
      </c>
      <c r="C105" s="475" t="s">
        <v>75</v>
      </c>
      <c r="D105" s="434"/>
      <c r="E105" s="550">
        <v>5057</v>
      </c>
      <c r="F105" s="25"/>
      <c r="G105" s="39" t="s">
        <v>299</v>
      </c>
      <c r="H105" s="39" t="s">
        <v>300</v>
      </c>
      <c r="I105" s="336" t="s">
        <v>300</v>
      </c>
    </row>
    <row r="106" spans="1:10" ht="15" customHeight="1" x14ac:dyDescent="0.25">
      <c r="A106" s="539"/>
      <c r="B106" s="354" t="s">
        <v>138</v>
      </c>
      <c r="C106" s="476"/>
      <c r="D106" s="434"/>
      <c r="E106" s="551"/>
      <c r="F106" s="25"/>
      <c r="G106" s="39" t="s">
        <v>299</v>
      </c>
      <c r="H106" s="39" t="s">
        <v>300</v>
      </c>
      <c r="I106" s="336" t="s">
        <v>300</v>
      </c>
    </row>
    <row r="107" spans="1:10" ht="15" customHeight="1" x14ac:dyDescent="0.25">
      <c r="A107" s="539"/>
      <c r="B107" s="354" t="s">
        <v>139</v>
      </c>
      <c r="C107" s="477"/>
      <c r="D107" s="434"/>
      <c r="E107" s="552"/>
      <c r="F107" s="25"/>
      <c r="G107" s="37" t="s">
        <v>299</v>
      </c>
      <c r="H107" s="39" t="s">
        <v>300</v>
      </c>
      <c r="I107" s="336" t="s">
        <v>300</v>
      </c>
    </row>
    <row r="108" spans="1:10" ht="15" customHeight="1" x14ac:dyDescent="0.25">
      <c r="A108" s="539"/>
      <c r="B108" s="436" t="s">
        <v>140</v>
      </c>
      <c r="C108" s="436" t="s">
        <v>10</v>
      </c>
      <c r="D108" s="434"/>
      <c r="E108" s="550">
        <v>606</v>
      </c>
      <c r="F108" s="25"/>
      <c r="G108" s="260" t="s">
        <v>296</v>
      </c>
      <c r="H108" s="258" t="s">
        <v>297</v>
      </c>
      <c r="I108" s="250" t="s">
        <v>298</v>
      </c>
    </row>
    <row r="109" spans="1:10" ht="15" customHeight="1" x14ac:dyDescent="0.25">
      <c r="A109" s="539"/>
      <c r="B109" s="115" t="s">
        <v>141</v>
      </c>
      <c r="C109" s="116" t="s">
        <v>17</v>
      </c>
      <c r="D109" s="434"/>
      <c r="E109" s="551"/>
      <c r="F109" s="25"/>
      <c r="G109" s="312"/>
      <c r="H109" s="311"/>
      <c r="I109" s="313"/>
    </row>
    <row r="110" spans="1:10" ht="15" customHeight="1" x14ac:dyDescent="0.25">
      <c r="A110" s="539"/>
      <c r="B110" s="115" t="s">
        <v>142</v>
      </c>
      <c r="C110" s="116" t="s">
        <v>17</v>
      </c>
      <c r="D110" s="434"/>
      <c r="E110" s="552"/>
      <c r="F110" s="25"/>
      <c r="G110" s="312"/>
      <c r="H110" s="312"/>
      <c r="I110" s="313"/>
    </row>
    <row r="111" spans="1:10" ht="15" customHeight="1" x14ac:dyDescent="0.25">
      <c r="A111" s="559"/>
      <c r="B111" s="436" t="s">
        <v>143</v>
      </c>
      <c r="C111" s="22" t="s">
        <v>144</v>
      </c>
      <c r="D111" s="434"/>
      <c r="E111" s="335">
        <v>238</v>
      </c>
      <c r="F111" s="25"/>
      <c r="G111" s="260" t="s">
        <v>296</v>
      </c>
      <c r="H111" s="258" t="s">
        <v>297</v>
      </c>
      <c r="I111" s="336" t="s">
        <v>298</v>
      </c>
    </row>
    <row r="112" spans="1:10" ht="14.5" x14ac:dyDescent="0.25">
      <c r="A112" s="559"/>
      <c r="B112" s="201" t="s">
        <v>145</v>
      </c>
      <c r="C112" s="91" t="s">
        <v>146</v>
      </c>
      <c r="D112" s="434" t="s">
        <v>34</v>
      </c>
      <c r="E112" s="335">
        <v>392</v>
      </c>
      <c r="F112" s="25"/>
      <c r="G112" s="39" t="s">
        <v>299</v>
      </c>
      <c r="H112" s="39" t="s">
        <v>300</v>
      </c>
      <c r="I112" s="336" t="s">
        <v>300</v>
      </c>
    </row>
    <row r="113" spans="1:9" ht="14.5" x14ac:dyDescent="0.25">
      <c r="A113" s="559"/>
      <c r="B113" s="436" t="s">
        <v>147</v>
      </c>
      <c r="C113" s="13" t="s">
        <v>27</v>
      </c>
      <c r="D113" s="434" t="s">
        <v>34</v>
      </c>
      <c r="E113" s="335">
        <v>3</v>
      </c>
      <c r="F113" s="25"/>
      <c r="G113" s="37" t="s">
        <v>299</v>
      </c>
      <c r="H113" s="39" t="s">
        <v>300</v>
      </c>
      <c r="I113" s="336" t="s">
        <v>300</v>
      </c>
    </row>
    <row r="114" spans="1:9" ht="14.5" x14ac:dyDescent="0.25">
      <c r="A114" s="539"/>
      <c r="B114" s="435" t="s">
        <v>148</v>
      </c>
      <c r="C114" s="427" t="s">
        <v>489</v>
      </c>
      <c r="D114" s="438" t="s">
        <v>226</v>
      </c>
      <c r="E114" s="392">
        <v>73</v>
      </c>
      <c r="F114" s="428"/>
      <c r="G114" s="37" t="s">
        <v>299</v>
      </c>
      <c r="H114" s="37" t="s">
        <v>300</v>
      </c>
      <c r="I114" s="250" t="s">
        <v>300</v>
      </c>
    </row>
    <row r="115" spans="1:9" ht="15" customHeight="1" x14ac:dyDescent="0.25">
      <c r="A115" s="538" t="s">
        <v>150</v>
      </c>
      <c r="B115" s="113" t="s">
        <v>151</v>
      </c>
      <c r="C115" s="367" t="s">
        <v>10</v>
      </c>
      <c r="D115" s="368"/>
      <c r="E115" s="493">
        <v>265</v>
      </c>
      <c r="F115" s="252"/>
      <c r="G115" s="263" t="s">
        <v>296</v>
      </c>
      <c r="H115" s="266" t="s">
        <v>297</v>
      </c>
      <c r="I115" s="251" t="s">
        <v>298</v>
      </c>
    </row>
    <row r="116" spans="1:9" ht="15" customHeight="1" x14ac:dyDescent="0.25">
      <c r="A116" s="539"/>
      <c r="B116" s="25" t="s">
        <v>152</v>
      </c>
      <c r="C116" s="8" t="s">
        <v>15</v>
      </c>
      <c r="D116" s="375"/>
      <c r="E116" s="547">
        <v>244</v>
      </c>
      <c r="F116" s="25" t="s">
        <v>327</v>
      </c>
      <c r="G116" s="260" t="s">
        <v>296</v>
      </c>
      <c r="H116" s="256" t="s">
        <v>297</v>
      </c>
      <c r="I116" s="257" t="s">
        <v>318</v>
      </c>
    </row>
    <row r="117" spans="1:9" ht="15.65" customHeight="1" x14ac:dyDescent="0.45">
      <c r="A117" s="539"/>
      <c r="B117" s="43" t="s">
        <v>153</v>
      </c>
      <c r="C117" s="44" t="s">
        <v>64</v>
      </c>
      <c r="D117" s="379"/>
      <c r="E117" s="548"/>
      <c r="F117" s="25" t="s">
        <v>328</v>
      </c>
      <c r="G117" s="260" t="s">
        <v>296</v>
      </c>
      <c r="H117" s="258" t="s">
        <v>329</v>
      </c>
      <c r="I117" s="490" t="s">
        <v>298</v>
      </c>
    </row>
    <row r="118" spans="1:9" ht="15" customHeight="1" x14ac:dyDescent="0.25">
      <c r="A118" s="539"/>
      <c r="B118" s="370" t="s">
        <v>154</v>
      </c>
      <c r="C118" s="371" t="s">
        <v>27</v>
      </c>
      <c r="D118" s="382"/>
      <c r="E118" s="549"/>
      <c r="F118" s="25"/>
      <c r="G118" s="39" t="s">
        <v>299</v>
      </c>
      <c r="H118" s="39" t="s">
        <v>300</v>
      </c>
      <c r="I118" s="490" t="s">
        <v>300</v>
      </c>
    </row>
    <row r="119" spans="1:9" ht="15" customHeight="1" x14ac:dyDescent="0.25">
      <c r="A119" s="539"/>
      <c r="B119" s="25" t="s">
        <v>155</v>
      </c>
      <c r="C119" s="8" t="s">
        <v>15</v>
      </c>
      <c r="D119" s="36"/>
      <c r="E119" s="168">
        <v>397</v>
      </c>
      <c r="F119" s="25" t="s">
        <v>327</v>
      </c>
      <c r="G119" s="262" t="s">
        <v>296</v>
      </c>
      <c r="H119" s="318" t="s">
        <v>297</v>
      </c>
      <c r="I119" s="257" t="s">
        <v>318</v>
      </c>
    </row>
    <row r="120" spans="1:9" ht="15" customHeight="1" x14ac:dyDescent="0.25">
      <c r="A120" s="539"/>
      <c r="B120" s="373" t="s">
        <v>156</v>
      </c>
      <c r="C120" s="374"/>
      <c r="D120" s="375"/>
      <c r="E120" s="376">
        <v>14</v>
      </c>
      <c r="F120" s="25"/>
      <c r="G120" s="260" t="s">
        <v>296</v>
      </c>
      <c r="H120" s="258" t="s">
        <v>297</v>
      </c>
      <c r="I120" s="250" t="s">
        <v>298</v>
      </c>
    </row>
    <row r="121" spans="1:9" ht="15.65" customHeight="1" x14ac:dyDescent="0.45">
      <c r="A121" s="539"/>
      <c r="B121" s="377" t="s">
        <v>157</v>
      </c>
      <c r="C121" s="378" t="s">
        <v>75</v>
      </c>
      <c r="D121" s="379"/>
      <c r="E121" s="380">
        <v>68</v>
      </c>
      <c r="F121" s="25" t="s">
        <v>330</v>
      </c>
      <c r="G121" s="39" t="s">
        <v>299</v>
      </c>
      <c r="H121" s="39" t="s">
        <v>300</v>
      </c>
      <c r="I121" s="490" t="s">
        <v>300</v>
      </c>
    </row>
    <row r="122" spans="1:9" ht="15" customHeight="1" x14ac:dyDescent="0.25">
      <c r="A122" s="539"/>
      <c r="B122" s="377" t="s">
        <v>158</v>
      </c>
      <c r="C122" s="381" t="s">
        <v>159</v>
      </c>
      <c r="D122" s="382"/>
      <c r="E122" s="380">
        <v>19</v>
      </c>
      <c r="F122" s="25"/>
      <c r="G122" s="260" t="s">
        <v>296</v>
      </c>
      <c r="H122" s="258" t="s">
        <v>297</v>
      </c>
      <c r="I122" s="490" t="s">
        <v>298</v>
      </c>
    </row>
    <row r="123" spans="1:9" ht="14.5" x14ac:dyDescent="0.25">
      <c r="A123" s="539"/>
      <c r="B123" s="17" t="s">
        <v>160</v>
      </c>
      <c r="C123" s="15" t="s">
        <v>161</v>
      </c>
      <c r="D123" s="36" t="s">
        <v>34</v>
      </c>
      <c r="E123" s="487">
        <v>72</v>
      </c>
      <c r="F123" s="25" t="s">
        <v>331</v>
      </c>
      <c r="G123" s="39" t="s">
        <v>299</v>
      </c>
      <c r="H123" s="39" t="s">
        <v>300</v>
      </c>
      <c r="I123" s="490" t="s">
        <v>300</v>
      </c>
    </row>
    <row r="124" spans="1:9" ht="15" customHeight="1" x14ac:dyDescent="0.25">
      <c r="A124" s="539"/>
      <c r="B124" s="373" t="s">
        <v>162</v>
      </c>
      <c r="C124" s="374" t="s">
        <v>60</v>
      </c>
      <c r="D124" s="375"/>
      <c r="E124" s="383" t="s">
        <v>163</v>
      </c>
      <c r="F124" s="25"/>
      <c r="G124" s="39" t="s">
        <v>299</v>
      </c>
      <c r="H124" s="37" t="s">
        <v>300</v>
      </c>
      <c r="I124" s="490" t="s">
        <v>300</v>
      </c>
    </row>
    <row r="125" spans="1:9" x14ac:dyDescent="0.45">
      <c r="A125" s="539"/>
      <c r="B125" s="17" t="s">
        <v>164</v>
      </c>
      <c r="C125" s="15" t="s">
        <v>165</v>
      </c>
      <c r="D125" s="379" t="s">
        <v>34</v>
      </c>
      <c r="E125" s="488">
        <v>8</v>
      </c>
      <c r="F125" s="25" t="s">
        <v>332</v>
      </c>
      <c r="G125" s="37" t="s">
        <v>299</v>
      </c>
      <c r="H125" s="39" t="s">
        <v>300</v>
      </c>
      <c r="I125" s="490" t="s">
        <v>300</v>
      </c>
    </row>
    <row r="126" spans="1:9" x14ac:dyDescent="0.45">
      <c r="A126" s="539"/>
      <c r="B126" s="17" t="s">
        <v>166</v>
      </c>
      <c r="C126" s="378" t="s">
        <v>161</v>
      </c>
      <c r="D126" s="382" t="s">
        <v>34</v>
      </c>
      <c r="E126" s="488">
        <v>35</v>
      </c>
      <c r="F126" s="25"/>
      <c r="G126" s="39" t="s">
        <v>299</v>
      </c>
      <c r="H126" s="39" t="s">
        <v>300</v>
      </c>
      <c r="I126" s="490" t="s">
        <v>300</v>
      </c>
    </row>
    <row r="127" spans="1:9" ht="14.5" x14ac:dyDescent="0.25">
      <c r="A127" s="539"/>
      <c r="B127" s="17" t="s">
        <v>167</v>
      </c>
      <c r="C127" s="381" t="s">
        <v>27</v>
      </c>
      <c r="D127" s="36" t="s">
        <v>34</v>
      </c>
      <c r="E127" s="487">
        <v>195</v>
      </c>
      <c r="F127" s="25"/>
      <c r="G127" s="39" t="s">
        <v>299</v>
      </c>
      <c r="H127" s="39" t="s">
        <v>300</v>
      </c>
      <c r="I127" s="250" t="s">
        <v>300</v>
      </c>
    </row>
    <row r="128" spans="1:9" ht="15" customHeight="1" x14ac:dyDescent="0.25">
      <c r="A128" s="539"/>
      <c r="B128" s="377" t="s">
        <v>168</v>
      </c>
      <c r="C128" s="15"/>
      <c r="D128" s="375"/>
      <c r="E128" s="383" t="s">
        <v>163</v>
      </c>
      <c r="F128" s="25"/>
      <c r="G128" s="262" t="s">
        <v>296</v>
      </c>
      <c r="H128" s="258" t="s">
        <v>297</v>
      </c>
      <c r="I128" s="490" t="s">
        <v>298</v>
      </c>
    </row>
    <row r="129" spans="1:9" ht="15.65" customHeight="1" x14ac:dyDescent="0.45">
      <c r="A129" s="540"/>
      <c r="B129" s="394" t="s">
        <v>289</v>
      </c>
      <c r="C129" s="430" t="s">
        <v>216</v>
      </c>
      <c r="D129" s="431"/>
      <c r="E129" s="90">
        <v>177</v>
      </c>
      <c r="F129" s="253" t="s">
        <v>367</v>
      </c>
      <c r="G129" s="89" t="s">
        <v>299</v>
      </c>
      <c r="H129" s="89" t="s">
        <v>300</v>
      </c>
      <c r="I129" s="491" t="s">
        <v>300</v>
      </c>
    </row>
    <row r="130" spans="1:9" ht="15" customHeight="1" x14ac:dyDescent="0.25">
      <c r="A130" s="539" t="s">
        <v>171</v>
      </c>
      <c r="B130" s="385" t="s">
        <v>172</v>
      </c>
      <c r="C130" s="386" t="s">
        <v>10</v>
      </c>
      <c r="D130" s="387"/>
      <c r="E130" s="548">
        <v>1012</v>
      </c>
      <c r="F130" s="429"/>
      <c r="G130" s="426" t="s">
        <v>296</v>
      </c>
      <c r="H130" s="388" t="s">
        <v>297</v>
      </c>
      <c r="I130" s="389" t="s">
        <v>298</v>
      </c>
    </row>
    <row r="131" spans="1:9" ht="15" customHeight="1" x14ac:dyDescent="0.25">
      <c r="A131" s="559"/>
      <c r="B131" s="141" t="s">
        <v>173</v>
      </c>
      <c r="C131" s="142" t="s">
        <v>20</v>
      </c>
      <c r="D131" s="390"/>
      <c r="E131" s="548"/>
      <c r="F131" s="25"/>
      <c r="G131" s="260" t="s">
        <v>296</v>
      </c>
      <c r="H131" s="319" t="s">
        <v>297</v>
      </c>
      <c r="I131" s="39" t="s">
        <v>298</v>
      </c>
    </row>
    <row r="132" spans="1:9" ht="15" customHeight="1" x14ac:dyDescent="0.25">
      <c r="A132" s="539"/>
      <c r="B132" s="391" t="s">
        <v>174</v>
      </c>
      <c r="C132" s="371" t="s">
        <v>175</v>
      </c>
      <c r="D132" s="390"/>
      <c r="E132" s="548"/>
      <c r="F132" s="25"/>
      <c r="G132" s="37" t="s">
        <v>299</v>
      </c>
      <c r="H132" s="336" t="s">
        <v>300</v>
      </c>
      <c r="I132" s="39" t="s">
        <v>300</v>
      </c>
    </row>
    <row r="133" spans="1:9" ht="15" customHeight="1" x14ac:dyDescent="0.25">
      <c r="A133" s="539"/>
      <c r="B133" s="391" t="s">
        <v>176</v>
      </c>
      <c r="C133" s="371" t="s">
        <v>175</v>
      </c>
      <c r="D133" s="38"/>
      <c r="E133" s="548"/>
      <c r="F133" s="25"/>
      <c r="G133" s="39" t="s">
        <v>299</v>
      </c>
      <c r="H133" s="336" t="s">
        <v>300</v>
      </c>
      <c r="I133" s="37" t="s">
        <v>300</v>
      </c>
    </row>
    <row r="134" spans="1:9" ht="15" customHeight="1" x14ac:dyDescent="0.25">
      <c r="A134" s="539"/>
      <c r="B134" s="391" t="s">
        <v>177</v>
      </c>
      <c r="C134" s="371" t="s">
        <v>175</v>
      </c>
      <c r="D134" s="390"/>
      <c r="E134" s="548"/>
      <c r="F134" s="25"/>
      <c r="G134" s="39" t="s">
        <v>299</v>
      </c>
      <c r="H134" s="336" t="s">
        <v>300</v>
      </c>
      <c r="I134" s="39" t="s">
        <v>300</v>
      </c>
    </row>
    <row r="135" spans="1:9" ht="15" customHeight="1" x14ac:dyDescent="0.25">
      <c r="A135" s="539"/>
      <c r="B135" s="391" t="s">
        <v>178</v>
      </c>
      <c r="C135" s="371" t="s">
        <v>175</v>
      </c>
      <c r="D135" s="390"/>
      <c r="E135" s="548"/>
      <c r="F135" s="25"/>
      <c r="G135" s="39" t="s">
        <v>299</v>
      </c>
      <c r="H135" s="250" t="s">
        <v>300</v>
      </c>
      <c r="I135" s="39" t="s">
        <v>300</v>
      </c>
    </row>
    <row r="136" spans="1:9" ht="15" customHeight="1" x14ac:dyDescent="0.25">
      <c r="A136" s="539"/>
      <c r="B136" s="391" t="s">
        <v>179</v>
      </c>
      <c r="C136" s="371" t="s">
        <v>175</v>
      </c>
      <c r="D136" s="38"/>
      <c r="E136" s="548"/>
      <c r="F136" s="25"/>
      <c r="G136" s="39" t="s">
        <v>299</v>
      </c>
      <c r="H136" s="336" t="s">
        <v>300</v>
      </c>
      <c r="I136" s="39" t="s">
        <v>300</v>
      </c>
    </row>
    <row r="137" spans="1:9" ht="15" customHeight="1" x14ac:dyDescent="0.25">
      <c r="A137" s="539"/>
      <c r="B137" s="391" t="s">
        <v>180</v>
      </c>
      <c r="C137" s="371" t="s">
        <v>175</v>
      </c>
      <c r="D137" s="390"/>
      <c r="E137" s="548"/>
      <c r="F137" s="25"/>
      <c r="G137" s="39" t="s">
        <v>299</v>
      </c>
      <c r="H137" s="336" t="s">
        <v>300</v>
      </c>
      <c r="I137" s="39" t="s">
        <v>300</v>
      </c>
    </row>
    <row r="138" spans="1:9" ht="15" customHeight="1" x14ac:dyDescent="0.25">
      <c r="A138" s="539"/>
      <c r="B138" s="391" t="s">
        <v>181</v>
      </c>
      <c r="C138" s="371" t="s">
        <v>175</v>
      </c>
      <c r="D138" s="390"/>
      <c r="E138" s="548"/>
      <c r="F138" s="25"/>
      <c r="G138" s="37" t="s">
        <v>299</v>
      </c>
      <c r="H138" s="336" t="s">
        <v>300</v>
      </c>
      <c r="I138" s="39" t="s">
        <v>300</v>
      </c>
    </row>
    <row r="139" spans="1:9" ht="15" customHeight="1" x14ac:dyDescent="0.25">
      <c r="A139" s="539"/>
      <c r="B139" s="391" t="s">
        <v>182</v>
      </c>
      <c r="C139" s="371" t="s">
        <v>175</v>
      </c>
      <c r="D139" s="38"/>
      <c r="E139" s="548"/>
      <c r="F139" s="25"/>
      <c r="G139" s="39" t="s">
        <v>299</v>
      </c>
      <c r="H139" s="336" t="s">
        <v>300</v>
      </c>
      <c r="I139" s="39" t="s">
        <v>300</v>
      </c>
    </row>
    <row r="140" spans="1:9" ht="15" customHeight="1" x14ac:dyDescent="0.25">
      <c r="A140" s="539"/>
      <c r="B140" s="391" t="s">
        <v>183</v>
      </c>
      <c r="C140" s="371" t="s">
        <v>175</v>
      </c>
      <c r="D140" s="390"/>
      <c r="E140" s="548"/>
      <c r="F140" s="25"/>
      <c r="G140" s="39" t="s">
        <v>299</v>
      </c>
      <c r="H140" s="250" t="s">
        <v>300</v>
      </c>
      <c r="I140" s="37" t="s">
        <v>300</v>
      </c>
    </row>
    <row r="141" spans="1:9" ht="15" customHeight="1" x14ac:dyDescent="0.25">
      <c r="A141" s="539"/>
      <c r="B141" s="391" t="s">
        <v>184</v>
      </c>
      <c r="C141" s="371" t="s">
        <v>175</v>
      </c>
      <c r="D141" s="390"/>
      <c r="E141" s="548"/>
      <c r="F141" s="25"/>
      <c r="G141" s="39" t="s">
        <v>299</v>
      </c>
      <c r="H141" s="336" t="s">
        <v>300</v>
      </c>
      <c r="I141" s="39" t="s">
        <v>300</v>
      </c>
    </row>
    <row r="142" spans="1:9" ht="15" customHeight="1" x14ac:dyDescent="0.25">
      <c r="A142" s="539"/>
      <c r="B142" s="391" t="s">
        <v>185</v>
      </c>
      <c r="C142" s="371" t="s">
        <v>175</v>
      </c>
      <c r="D142" s="38"/>
      <c r="E142" s="548"/>
      <c r="F142" s="25"/>
      <c r="G142" s="39" t="s">
        <v>299</v>
      </c>
      <c r="H142" s="336" t="s">
        <v>300</v>
      </c>
      <c r="I142" s="39" t="s">
        <v>300</v>
      </c>
    </row>
    <row r="143" spans="1:9" ht="15" customHeight="1" x14ac:dyDescent="0.25">
      <c r="A143" s="539"/>
      <c r="B143" s="391" t="s">
        <v>186</v>
      </c>
      <c r="C143" s="371" t="s">
        <v>175</v>
      </c>
      <c r="D143" s="390"/>
      <c r="E143" s="548"/>
      <c r="F143" s="25"/>
      <c r="G143" s="39" t="s">
        <v>299</v>
      </c>
      <c r="H143" s="336" t="s">
        <v>300</v>
      </c>
      <c r="I143" s="39" t="s">
        <v>300</v>
      </c>
    </row>
    <row r="144" spans="1:9" ht="15" customHeight="1" x14ac:dyDescent="0.25">
      <c r="A144" s="539"/>
      <c r="B144" s="391" t="s">
        <v>187</v>
      </c>
      <c r="C144" s="371" t="s">
        <v>175</v>
      </c>
      <c r="D144" s="390"/>
      <c r="E144" s="548"/>
      <c r="F144" s="25"/>
      <c r="G144" s="37" t="s">
        <v>299</v>
      </c>
      <c r="H144" s="336" t="s">
        <v>300</v>
      </c>
      <c r="I144" s="39" t="s">
        <v>300</v>
      </c>
    </row>
    <row r="145" spans="1:9" ht="15" customHeight="1" x14ac:dyDescent="0.25">
      <c r="A145" s="539"/>
      <c r="B145" s="391" t="s">
        <v>188</v>
      </c>
      <c r="C145" s="371" t="s">
        <v>175</v>
      </c>
      <c r="D145" s="38"/>
      <c r="E145" s="548"/>
      <c r="F145" s="25"/>
      <c r="G145" s="39" t="s">
        <v>299</v>
      </c>
      <c r="H145" s="250" t="s">
        <v>300</v>
      </c>
      <c r="I145" s="37" t="s">
        <v>300</v>
      </c>
    </row>
    <row r="146" spans="1:9" ht="15" customHeight="1" x14ac:dyDescent="0.25">
      <c r="A146" s="539"/>
      <c r="B146" s="391" t="s">
        <v>189</v>
      </c>
      <c r="C146" s="371" t="s">
        <v>190</v>
      </c>
      <c r="D146" s="390"/>
      <c r="E146" s="548"/>
      <c r="F146" s="25"/>
      <c r="G146" s="39" t="s">
        <v>299</v>
      </c>
      <c r="H146" s="336" t="s">
        <v>300</v>
      </c>
      <c r="I146" s="39" t="s">
        <v>300</v>
      </c>
    </row>
    <row r="147" spans="1:9" ht="15" customHeight="1" x14ac:dyDescent="0.25">
      <c r="A147" s="539"/>
      <c r="B147" s="391" t="s">
        <v>191</v>
      </c>
      <c r="C147" s="371" t="s">
        <v>190</v>
      </c>
      <c r="D147" s="390"/>
      <c r="E147" s="548"/>
      <c r="F147" s="25"/>
      <c r="G147" s="39" t="s">
        <v>299</v>
      </c>
      <c r="H147" s="336" t="s">
        <v>300</v>
      </c>
      <c r="I147" s="39" t="s">
        <v>300</v>
      </c>
    </row>
    <row r="148" spans="1:9" ht="15" customHeight="1" x14ac:dyDescent="0.25">
      <c r="A148" s="559"/>
      <c r="B148" s="67" t="s">
        <v>192</v>
      </c>
      <c r="C148" s="22" t="s">
        <v>144</v>
      </c>
      <c r="D148" s="38"/>
      <c r="E148" s="547">
        <v>302</v>
      </c>
      <c r="F148" s="25"/>
      <c r="G148" s="260" t="s">
        <v>296</v>
      </c>
      <c r="H148" s="319" t="s">
        <v>297</v>
      </c>
      <c r="I148" s="39" t="s">
        <v>298</v>
      </c>
    </row>
    <row r="149" spans="1:9" ht="15" customHeight="1" x14ac:dyDescent="0.25">
      <c r="A149" s="539"/>
      <c r="B149" s="366" t="s">
        <v>193</v>
      </c>
      <c r="C149" s="371" t="s">
        <v>194</v>
      </c>
      <c r="D149" s="390"/>
      <c r="E149" s="548"/>
      <c r="F149" s="25"/>
      <c r="G149" s="39" t="s">
        <v>299</v>
      </c>
      <c r="H149" s="336" t="s">
        <v>300</v>
      </c>
      <c r="I149" s="39" t="s">
        <v>300</v>
      </c>
    </row>
    <row r="150" spans="1:9" ht="15" customHeight="1" x14ac:dyDescent="0.25">
      <c r="A150" s="539"/>
      <c r="B150" s="354" t="s">
        <v>195</v>
      </c>
      <c r="C150" s="371" t="s">
        <v>42</v>
      </c>
      <c r="D150" s="390"/>
      <c r="E150" s="548"/>
      <c r="F150" s="25"/>
      <c r="G150" s="37" t="s">
        <v>299</v>
      </c>
      <c r="H150" s="250" t="s">
        <v>300</v>
      </c>
      <c r="I150" s="39" t="s">
        <v>300</v>
      </c>
    </row>
    <row r="151" spans="1:9" ht="15" customHeight="1" x14ac:dyDescent="0.25">
      <c r="A151" s="539"/>
      <c r="B151" s="362" t="s">
        <v>196</v>
      </c>
      <c r="C151" s="371"/>
      <c r="D151" s="38"/>
      <c r="E151" s="549"/>
      <c r="F151" s="25"/>
      <c r="G151" s="39" t="s">
        <v>299</v>
      </c>
      <c r="H151" s="336" t="s">
        <v>300</v>
      </c>
      <c r="I151" s="39" t="s">
        <v>300</v>
      </c>
    </row>
    <row r="152" spans="1:9" ht="15" customHeight="1" x14ac:dyDescent="0.25">
      <c r="A152" s="559"/>
      <c r="B152" s="8" t="s">
        <v>197</v>
      </c>
      <c r="C152" s="145" t="s">
        <v>144</v>
      </c>
      <c r="D152" s="390"/>
      <c r="E152" s="392">
        <v>1674</v>
      </c>
      <c r="F152" s="25"/>
      <c r="G152" s="260" t="s">
        <v>296</v>
      </c>
      <c r="H152" s="319" t="s">
        <v>297</v>
      </c>
      <c r="I152" s="37" t="s">
        <v>298</v>
      </c>
    </row>
    <row r="153" spans="1:9" ht="15" customHeight="1" x14ac:dyDescent="0.25">
      <c r="A153" s="539"/>
      <c r="B153" s="201" t="s">
        <v>198</v>
      </c>
      <c r="C153" s="167" t="s">
        <v>190</v>
      </c>
      <c r="D153" s="390"/>
      <c r="E153" s="392">
        <v>1392</v>
      </c>
      <c r="F153" s="25" t="s">
        <v>333</v>
      </c>
      <c r="G153" s="39" t="s">
        <v>299</v>
      </c>
      <c r="H153" s="336" t="s">
        <v>300</v>
      </c>
      <c r="I153" s="39" t="s">
        <v>300</v>
      </c>
    </row>
    <row r="154" spans="1:9" ht="15" customHeight="1" x14ac:dyDescent="0.25">
      <c r="A154" s="539"/>
      <c r="B154" s="393" t="s">
        <v>199</v>
      </c>
      <c r="C154" s="167" t="s">
        <v>75</v>
      </c>
      <c r="D154" s="38"/>
      <c r="E154" s="380">
        <v>370</v>
      </c>
      <c r="F154" s="25" t="s">
        <v>334</v>
      </c>
      <c r="G154" s="39" t="s">
        <v>299</v>
      </c>
      <c r="H154" s="336" t="s">
        <v>300</v>
      </c>
      <c r="I154" s="39" t="s">
        <v>300</v>
      </c>
    </row>
    <row r="155" spans="1:9" ht="15" customHeight="1" x14ac:dyDescent="0.25">
      <c r="A155" s="540"/>
      <c r="B155" s="394" t="s">
        <v>200</v>
      </c>
      <c r="C155" s="395" t="s">
        <v>190</v>
      </c>
      <c r="D155" s="396"/>
      <c r="E155" s="384">
        <v>296</v>
      </c>
      <c r="F155" s="25" t="s">
        <v>335</v>
      </c>
      <c r="G155" s="89" t="s">
        <v>299</v>
      </c>
      <c r="H155" s="337" t="s">
        <v>300</v>
      </c>
      <c r="I155" s="37" t="s">
        <v>300</v>
      </c>
    </row>
    <row r="156" spans="1:9" ht="15" customHeight="1" x14ac:dyDescent="0.25">
      <c r="A156" s="538" t="s">
        <v>202</v>
      </c>
      <c r="B156" s="113" t="s">
        <v>203</v>
      </c>
      <c r="C156" s="397" t="s">
        <v>10</v>
      </c>
      <c r="D156" s="398"/>
      <c r="E156" s="558">
        <v>452</v>
      </c>
      <c r="F156" s="25"/>
      <c r="G156" s="320" t="s">
        <v>296</v>
      </c>
      <c r="H156" s="266" t="s">
        <v>297</v>
      </c>
      <c r="I156" s="249" t="s">
        <v>298</v>
      </c>
    </row>
    <row r="157" spans="1:9" ht="15.65" customHeight="1" x14ac:dyDescent="0.25">
      <c r="A157" s="539"/>
      <c r="B157" s="399" t="s">
        <v>498</v>
      </c>
      <c r="C157" s="400" t="s">
        <v>146</v>
      </c>
      <c r="D157" s="401"/>
      <c r="E157" s="548"/>
      <c r="F157" s="363" t="s">
        <v>336</v>
      </c>
      <c r="G157" s="39" t="s">
        <v>299</v>
      </c>
      <c r="H157" s="39" t="s">
        <v>300</v>
      </c>
      <c r="I157" s="250" t="s">
        <v>300</v>
      </c>
    </row>
    <row r="158" spans="1:9" ht="15" customHeight="1" x14ac:dyDescent="0.25">
      <c r="A158" s="559"/>
      <c r="B158" s="43" t="s">
        <v>204</v>
      </c>
      <c r="C158" s="45" t="s">
        <v>17</v>
      </c>
      <c r="D158" s="369"/>
      <c r="E158" s="548"/>
      <c r="F158" s="25"/>
      <c r="G158" s="39" t="s">
        <v>299</v>
      </c>
      <c r="H158" s="39" t="s">
        <v>300</v>
      </c>
      <c r="I158" s="336" t="s">
        <v>300</v>
      </c>
    </row>
    <row r="159" spans="1:9" ht="15" customHeight="1" x14ac:dyDescent="0.25">
      <c r="A159" s="559"/>
      <c r="B159" s="43" t="s">
        <v>205</v>
      </c>
      <c r="C159" s="45" t="s">
        <v>20</v>
      </c>
      <c r="D159" s="369"/>
      <c r="E159" s="548"/>
      <c r="F159" s="25" t="s">
        <v>336</v>
      </c>
      <c r="G159" s="260" t="s">
        <v>296</v>
      </c>
      <c r="H159" s="260" t="s">
        <v>302</v>
      </c>
      <c r="I159" s="261" t="s">
        <v>337</v>
      </c>
    </row>
    <row r="160" spans="1:9" ht="15" customHeight="1" x14ac:dyDescent="0.25">
      <c r="A160" s="559"/>
      <c r="B160" s="155" t="s">
        <v>206</v>
      </c>
      <c r="C160" s="156" t="s">
        <v>20</v>
      </c>
      <c r="D160" s="402"/>
      <c r="E160" s="548"/>
      <c r="F160" s="25" t="s">
        <v>336</v>
      </c>
      <c r="G160" s="260" t="s">
        <v>296</v>
      </c>
      <c r="H160" s="262" t="s">
        <v>302</v>
      </c>
      <c r="I160" s="261" t="s">
        <v>337</v>
      </c>
    </row>
    <row r="161" spans="1:9" ht="15" customHeight="1" x14ac:dyDescent="0.25">
      <c r="A161" s="559"/>
      <c r="B161" s="155" t="s">
        <v>207</v>
      </c>
      <c r="C161" s="142" t="s">
        <v>20</v>
      </c>
      <c r="D161" s="403"/>
      <c r="E161" s="548"/>
      <c r="F161" s="25" t="s">
        <v>336</v>
      </c>
      <c r="G161" s="260" t="s">
        <v>296</v>
      </c>
      <c r="H161" s="260" t="s">
        <v>302</v>
      </c>
      <c r="I161" s="261" t="s">
        <v>337</v>
      </c>
    </row>
    <row r="162" spans="1:9" ht="15" customHeight="1" x14ac:dyDescent="0.25">
      <c r="A162" s="559"/>
      <c r="B162" s="43" t="s">
        <v>208</v>
      </c>
      <c r="C162" s="159" t="s">
        <v>17</v>
      </c>
      <c r="D162" s="404"/>
      <c r="E162" s="548"/>
      <c r="F162" s="25"/>
      <c r="G162" s="37" t="s">
        <v>299</v>
      </c>
      <c r="H162" s="39" t="s">
        <v>300</v>
      </c>
      <c r="I162" s="336" t="s">
        <v>300</v>
      </c>
    </row>
    <row r="163" spans="1:9" ht="15" customHeight="1" x14ac:dyDescent="0.25">
      <c r="A163" s="559"/>
      <c r="B163" s="57" t="s">
        <v>209</v>
      </c>
      <c r="C163" s="142" t="s">
        <v>20</v>
      </c>
      <c r="D163" s="372"/>
      <c r="E163" s="549"/>
      <c r="F163" s="25"/>
      <c r="G163" s="260" t="s">
        <v>296</v>
      </c>
      <c r="H163" s="258" t="s">
        <v>297</v>
      </c>
      <c r="I163" s="336" t="s">
        <v>298</v>
      </c>
    </row>
    <row r="164" spans="1:9" s="316" customFormat="1" ht="15" customHeight="1" x14ac:dyDescent="0.25">
      <c r="A164" s="559"/>
      <c r="B164" s="19" t="s">
        <v>507</v>
      </c>
      <c r="C164" s="24" t="s">
        <v>500</v>
      </c>
      <c r="D164" s="36" t="s">
        <v>226</v>
      </c>
      <c r="E164" s="9">
        <v>45</v>
      </c>
      <c r="F164" s="25" t="s">
        <v>336</v>
      </c>
      <c r="G164" s="39" t="s">
        <v>299</v>
      </c>
      <c r="H164" s="39" t="s">
        <v>300</v>
      </c>
      <c r="I164" s="250" t="s">
        <v>300</v>
      </c>
    </row>
    <row r="165" spans="1:9" ht="15" customHeight="1" x14ac:dyDescent="0.25">
      <c r="A165" s="539"/>
      <c r="B165" s="166" t="s">
        <v>501</v>
      </c>
      <c r="C165" s="405" t="s">
        <v>190</v>
      </c>
      <c r="D165" s="390"/>
      <c r="E165" s="547">
        <v>708</v>
      </c>
      <c r="F165" s="25" t="s">
        <v>338</v>
      </c>
      <c r="G165" s="39" t="s">
        <v>299</v>
      </c>
      <c r="H165" s="39" t="s">
        <v>300</v>
      </c>
      <c r="I165" s="250" t="s">
        <v>300</v>
      </c>
    </row>
    <row r="166" spans="1:9" ht="15" customHeight="1" x14ac:dyDescent="0.25">
      <c r="A166" s="539"/>
      <c r="B166" s="353" t="s">
        <v>210</v>
      </c>
      <c r="C166" s="405" t="s">
        <v>211</v>
      </c>
      <c r="D166" s="406"/>
      <c r="E166" s="548"/>
      <c r="F166" s="25"/>
      <c r="G166" s="312"/>
      <c r="H166" s="311"/>
      <c r="I166" s="313"/>
    </row>
    <row r="167" spans="1:9" ht="15" customHeight="1" x14ac:dyDescent="0.25">
      <c r="A167" s="539"/>
      <c r="B167" s="353" t="s">
        <v>212</v>
      </c>
      <c r="C167" s="405" t="s">
        <v>211</v>
      </c>
      <c r="D167" s="407"/>
      <c r="E167" s="549"/>
      <c r="F167" s="25"/>
      <c r="G167" s="312"/>
      <c r="H167" s="312"/>
      <c r="I167" s="313"/>
    </row>
    <row r="168" spans="1:9" ht="15" customHeight="1" x14ac:dyDescent="0.25">
      <c r="A168" s="539"/>
      <c r="B168" s="201" t="s">
        <v>213</v>
      </c>
      <c r="C168" s="405" t="s">
        <v>75</v>
      </c>
      <c r="D168" s="408"/>
      <c r="E168" s="168">
        <v>19</v>
      </c>
      <c r="F168" s="25" t="s">
        <v>315</v>
      </c>
      <c r="G168" s="39" t="s">
        <v>299</v>
      </c>
      <c r="H168" s="39" t="s">
        <v>300</v>
      </c>
      <c r="I168" s="336" t="s">
        <v>300</v>
      </c>
    </row>
    <row r="169" spans="1:9" ht="14.5" x14ac:dyDescent="0.25">
      <c r="A169" s="559"/>
      <c r="B169" s="17" t="s">
        <v>214</v>
      </c>
      <c r="C169" s="17" t="s">
        <v>27</v>
      </c>
      <c r="D169" s="37" t="s">
        <v>34</v>
      </c>
      <c r="E169" s="18">
        <v>36</v>
      </c>
      <c r="F169" s="25" t="s">
        <v>339</v>
      </c>
      <c r="G169" s="39" t="s">
        <v>299</v>
      </c>
      <c r="H169" s="39" t="s">
        <v>300</v>
      </c>
      <c r="I169" s="250" t="s">
        <v>300</v>
      </c>
    </row>
    <row r="170" spans="1:9" ht="14.5" x14ac:dyDescent="0.25">
      <c r="A170" s="559"/>
      <c r="B170" s="67" t="s">
        <v>215</v>
      </c>
      <c r="C170" s="22" t="s">
        <v>216</v>
      </c>
      <c r="D170" s="38" t="s">
        <v>34</v>
      </c>
      <c r="E170" s="550">
        <v>2273</v>
      </c>
      <c r="F170" s="25"/>
      <c r="G170" s="39" t="s">
        <v>299</v>
      </c>
      <c r="H170" s="37" t="s">
        <v>300</v>
      </c>
      <c r="I170" s="336" t="s">
        <v>300</v>
      </c>
    </row>
    <row r="171" spans="1:9" ht="30" customHeight="1" x14ac:dyDescent="0.25">
      <c r="A171" s="539"/>
      <c r="B171" s="364" t="s">
        <v>217</v>
      </c>
      <c r="C171" s="116" t="s">
        <v>218</v>
      </c>
      <c r="D171" s="369"/>
      <c r="E171" s="564"/>
      <c r="F171" s="25"/>
      <c r="G171" s="39" t="s">
        <v>299</v>
      </c>
      <c r="H171" s="39" t="s">
        <v>300</v>
      </c>
      <c r="I171" s="336" t="s">
        <v>300</v>
      </c>
    </row>
    <row r="172" spans="1:9" ht="15" customHeight="1" x14ac:dyDescent="0.25">
      <c r="A172" s="539"/>
      <c r="B172" s="409" t="s">
        <v>219</v>
      </c>
      <c r="C172" s="410" t="s">
        <v>220</v>
      </c>
      <c r="D172" s="411"/>
      <c r="E172" s="564"/>
      <c r="F172" s="25"/>
      <c r="G172" s="39" t="s">
        <v>299</v>
      </c>
      <c r="H172" s="39" t="s">
        <v>300</v>
      </c>
      <c r="I172" s="336" t="s">
        <v>300</v>
      </c>
    </row>
    <row r="173" spans="1:9" ht="15" customHeight="1" x14ac:dyDescent="0.25">
      <c r="A173" s="539"/>
      <c r="B173" s="409" t="s">
        <v>221</v>
      </c>
      <c r="C173" s="410" t="s">
        <v>220</v>
      </c>
      <c r="D173" s="411"/>
      <c r="E173" s="564"/>
      <c r="F173" s="25" t="s">
        <v>340</v>
      </c>
      <c r="G173" s="39" t="s">
        <v>299</v>
      </c>
      <c r="H173" s="39" t="s">
        <v>300</v>
      </c>
      <c r="I173" s="336" t="s">
        <v>300</v>
      </c>
    </row>
    <row r="174" spans="1:9" ht="15" customHeight="1" x14ac:dyDescent="0.25">
      <c r="A174" s="539"/>
      <c r="B174" s="409" t="s">
        <v>222</v>
      </c>
      <c r="C174" s="410" t="s">
        <v>60</v>
      </c>
      <c r="D174" s="412"/>
      <c r="E174" s="565"/>
      <c r="F174" s="25" t="s">
        <v>341</v>
      </c>
      <c r="G174" s="37" t="s">
        <v>299</v>
      </c>
      <c r="H174" s="39" t="s">
        <v>300</v>
      </c>
      <c r="I174" s="336" t="s">
        <v>300</v>
      </c>
    </row>
    <row r="175" spans="1:9" ht="14.5" x14ac:dyDescent="0.25">
      <c r="A175" s="559"/>
      <c r="B175" s="19" t="s">
        <v>223</v>
      </c>
      <c r="C175" s="19" t="s">
        <v>27</v>
      </c>
      <c r="D175" s="39" t="s">
        <v>34</v>
      </c>
      <c r="E175" s="23">
        <v>43</v>
      </c>
      <c r="F175" s="25" t="s">
        <v>336</v>
      </c>
      <c r="G175" s="39" t="s">
        <v>299</v>
      </c>
      <c r="H175" s="37" t="s">
        <v>300</v>
      </c>
      <c r="I175" s="336" t="s">
        <v>300</v>
      </c>
    </row>
    <row r="176" spans="1:9" ht="14.5" x14ac:dyDescent="0.25">
      <c r="A176" s="559"/>
      <c r="B176" s="17" t="s">
        <v>224</v>
      </c>
      <c r="C176" s="17" t="s">
        <v>194</v>
      </c>
      <c r="D176" s="37" t="s">
        <v>34</v>
      </c>
      <c r="E176" s="209">
        <v>9</v>
      </c>
      <c r="F176" s="25" t="s">
        <v>342</v>
      </c>
      <c r="G176" s="39" t="s">
        <v>299</v>
      </c>
      <c r="H176" s="39" t="s">
        <v>300</v>
      </c>
      <c r="I176" s="250" t="s">
        <v>300</v>
      </c>
    </row>
    <row r="177" spans="1:9" ht="14.5" x14ac:dyDescent="0.25">
      <c r="A177" s="559"/>
      <c r="B177" s="19" t="s">
        <v>225</v>
      </c>
      <c r="C177" s="24" t="s">
        <v>216</v>
      </c>
      <c r="D177" s="38" t="s">
        <v>34</v>
      </c>
      <c r="E177" s="14">
        <v>433</v>
      </c>
      <c r="F177" s="25" t="s">
        <v>336</v>
      </c>
      <c r="G177" s="39" t="s">
        <v>299</v>
      </c>
      <c r="H177" s="39" t="s">
        <v>300</v>
      </c>
      <c r="I177" s="336" t="s">
        <v>300</v>
      </c>
    </row>
    <row r="178" spans="1:9" ht="14.5" x14ac:dyDescent="0.25">
      <c r="A178" s="559"/>
      <c r="B178" s="19" t="s">
        <v>227</v>
      </c>
      <c r="C178" s="19" t="s">
        <v>27</v>
      </c>
      <c r="D178" s="39" t="s">
        <v>34</v>
      </c>
      <c r="E178" s="23">
        <v>82</v>
      </c>
      <c r="F178" s="25" t="s">
        <v>336</v>
      </c>
      <c r="G178" s="39" t="s">
        <v>299</v>
      </c>
      <c r="H178" s="39" t="s">
        <v>300</v>
      </c>
      <c r="I178" s="336" t="s">
        <v>300</v>
      </c>
    </row>
    <row r="179" spans="1:9" ht="14.5" x14ac:dyDescent="0.25">
      <c r="A179" s="559"/>
      <c r="B179" s="19" t="s">
        <v>228</v>
      </c>
      <c r="C179" s="19" t="s">
        <v>27</v>
      </c>
      <c r="D179" s="39" t="s">
        <v>34</v>
      </c>
      <c r="E179" s="14">
        <v>27</v>
      </c>
      <c r="F179" s="25"/>
      <c r="G179" s="37" t="s">
        <v>299</v>
      </c>
      <c r="H179" s="37" t="s">
        <v>300</v>
      </c>
      <c r="I179" s="336" t="s">
        <v>300</v>
      </c>
    </row>
    <row r="180" spans="1:9" ht="14.5" x14ac:dyDescent="0.25">
      <c r="A180" s="563"/>
      <c r="B180" s="88" t="s">
        <v>506</v>
      </c>
      <c r="C180" s="88" t="s">
        <v>216</v>
      </c>
      <c r="D180" s="89" t="s">
        <v>34</v>
      </c>
      <c r="E180" s="90">
        <v>19</v>
      </c>
      <c r="F180" s="25" t="s">
        <v>343</v>
      </c>
      <c r="G180" s="89" t="s">
        <v>299</v>
      </c>
      <c r="H180" s="89" t="s">
        <v>300</v>
      </c>
      <c r="I180" s="337" t="s">
        <v>300</v>
      </c>
    </row>
    <row r="181" spans="1:9" ht="15" customHeight="1" x14ac:dyDescent="0.25">
      <c r="A181" s="560" t="s">
        <v>230</v>
      </c>
      <c r="B181" s="113" t="s">
        <v>231</v>
      </c>
      <c r="C181" s="413" t="s">
        <v>10</v>
      </c>
      <c r="D181" s="414"/>
      <c r="E181" s="558">
        <v>720</v>
      </c>
      <c r="F181" s="25"/>
      <c r="G181" s="263" t="s">
        <v>296</v>
      </c>
      <c r="H181" s="263" t="s">
        <v>302</v>
      </c>
      <c r="I181" s="264" t="s">
        <v>344</v>
      </c>
    </row>
    <row r="182" spans="1:9" ht="15" customHeight="1" x14ac:dyDescent="0.25">
      <c r="A182" s="561"/>
      <c r="B182" s="43" t="s">
        <v>232</v>
      </c>
      <c r="C182" s="159" t="s">
        <v>17</v>
      </c>
      <c r="D182" s="408"/>
      <c r="E182" s="548"/>
      <c r="F182" s="25"/>
      <c r="G182" s="39" t="s">
        <v>299</v>
      </c>
      <c r="H182" s="39" t="s">
        <v>300</v>
      </c>
      <c r="I182" s="336" t="s">
        <v>300</v>
      </c>
    </row>
    <row r="183" spans="1:9" ht="15" customHeight="1" x14ac:dyDescent="0.25">
      <c r="A183" s="561"/>
      <c r="B183" s="43" t="s">
        <v>233</v>
      </c>
      <c r="C183" s="179" t="s">
        <v>20</v>
      </c>
      <c r="D183" s="408"/>
      <c r="E183" s="548"/>
      <c r="F183" s="25"/>
      <c r="G183" s="260" t="s">
        <v>296</v>
      </c>
      <c r="H183" s="258" t="s">
        <v>297</v>
      </c>
      <c r="I183" s="336" t="s">
        <v>298</v>
      </c>
    </row>
    <row r="184" spans="1:9" ht="15" customHeight="1" x14ac:dyDescent="0.25">
      <c r="A184" s="561"/>
      <c r="B184" s="25" t="s">
        <v>234</v>
      </c>
      <c r="C184" s="22" t="s">
        <v>144</v>
      </c>
      <c r="D184" s="408"/>
      <c r="E184" s="415">
        <v>261</v>
      </c>
      <c r="F184" s="25" t="s">
        <v>345</v>
      </c>
      <c r="G184" s="260" t="s">
        <v>296</v>
      </c>
      <c r="H184" s="262" t="s">
        <v>302</v>
      </c>
      <c r="I184" s="336" t="s">
        <v>303</v>
      </c>
    </row>
    <row r="185" spans="1:9" ht="15" customHeight="1" x14ac:dyDescent="0.25">
      <c r="A185" s="561"/>
      <c r="B185" s="43" t="s">
        <v>235</v>
      </c>
      <c r="C185" s="142" t="s">
        <v>20</v>
      </c>
      <c r="D185" s="408"/>
      <c r="E185" s="415">
        <v>439</v>
      </c>
      <c r="F185" s="25" t="s">
        <v>346</v>
      </c>
      <c r="G185" s="262" t="s">
        <v>296</v>
      </c>
      <c r="H185" s="260" t="s">
        <v>302</v>
      </c>
      <c r="I185" s="336" t="s">
        <v>303</v>
      </c>
    </row>
    <row r="186" spans="1:9" ht="15" customHeight="1" x14ac:dyDescent="0.25">
      <c r="A186" s="561"/>
      <c r="B186" s="43" t="s">
        <v>236</v>
      </c>
      <c r="C186" s="142" t="s">
        <v>20</v>
      </c>
      <c r="D186" s="408"/>
      <c r="E186" s="415">
        <v>563</v>
      </c>
      <c r="F186" s="25" t="s">
        <v>347</v>
      </c>
      <c r="G186" s="260" t="s">
        <v>296</v>
      </c>
      <c r="H186" s="260" t="s">
        <v>302</v>
      </c>
      <c r="I186" s="336" t="s">
        <v>303</v>
      </c>
    </row>
    <row r="187" spans="1:9" ht="15" customHeight="1" x14ac:dyDescent="0.25">
      <c r="A187" s="561"/>
      <c r="B187" s="8" t="s">
        <v>237</v>
      </c>
      <c r="C187" s="22" t="s">
        <v>144</v>
      </c>
      <c r="D187" s="408"/>
      <c r="E187" s="357">
        <v>1388</v>
      </c>
      <c r="F187" s="25"/>
      <c r="G187" s="260" t="s">
        <v>296</v>
      </c>
      <c r="H187" s="258" t="s">
        <v>297</v>
      </c>
      <c r="I187" s="250" t="s">
        <v>298</v>
      </c>
    </row>
    <row r="188" spans="1:9" ht="15" customHeight="1" x14ac:dyDescent="0.25">
      <c r="A188" s="561"/>
      <c r="B188" s="377" t="s">
        <v>238</v>
      </c>
      <c r="C188" s="405" t="s">
        <v>75</v>
      </c>
      <c r="D188" s="408"/>
      <c r="E188" s="566">
        <v>1360</v>
      </c>
      <c r="F188" s="25" t="s">
        <v>348</v>
      </c>
      <c r="G188" s="39" t="s">
        <v>299</v>
      </c>
      <c r="H188" s="39" t="s">
        <v>300</v>
      </c>
      <c r="I188" s="336" t="s">
        <v>300</v>
      </c>
    </row>
    <row r="189" spans="1:9" ht="15" customHeight="1" x14ac:dyDescent="0.25">
      <c r="A189" s="561"/>
      <c r="B189" s="354" t="s">
        <v>239</v>
      </c>
      <c r="C189" s="400" t="s">
        <v>60</v>
      </c>
      <c r="D189" s="408"/>
      <c r="E189" s="567"/>
      <c r="F189" s="25" t="s">
        <v>348</v>
      </c>
      <c r="G189" s="39" t="s">
        <v>299</v>
      </c>
      <c r="H189" s="37" t="s">
        <v>300</v>
      </c>
      <c r="I189" s="336" t="s">
        <v>300</v>
      </c>
    </row>
    <row r="190" spans="1:9" ht="14.5" x14ac:dyDescent="0.25">
      <c r="A190" s="561"/>
      <c r="B190" s="65" t="s">
        <v>240</v>
      </c>
      <c r="C190" s="22" t="s">
        <v>75</v>
      </c>
      <c r="D190" s="408" t="s">
        <v>34</v>
      </c>
      <c r="E190" s="568">
        <v>7734</v>
      </c>
      <c r="F190" s="25" t="s">
        <v>349</v>
      </c>
      <c r="G190" s="39" t="s">
        <v>299</v>
      </c>
      <c r="H190" s="39" t="s">
        <v>300</v>
      </c>
      <c r="I190" s="336" t="s">
        <v>300</v>
      </c>
    </row>
    <row r="191" spans="1:9" ht="15" customHeight="1" x14ac:dyDescent="0.25">
      <c r="A191" s="561"/>
      <c r="B191" s="354" t="s">
        <v>241</v>
      </c>
      <c r="C191" s="410" t="s">
        <v>60</v>
      </c>
      <c r="D191" s="408"/>
      <c r="E191" s="564"/>
      <c r="F191" s="25" t="s">
        <v>350</v>
      </c>
      <c r="G191" s="37" t="s">
        <v>299</v>
      </c>
      <c r="H191" s="39" t="s">
        <v>300</v>
      </c>
      <c r="I191" s="336" t="s">
        <v>300</v>
      </c>
    </row>
    <row r="192" spans="1:9" ht="15" customHeight="1" x14ac:dyDescent="0.25">
      <c r="A192" s="561"/>
      <c r="B192" s="354" t="s">
        <v>242</v>
      </c>
      <c r="C192" s="410" t="s">
        <v>60</v>
      </c>
      <c r="D192" s="408"/>
      <c r="E192" s="564"/>
      <c r="F192" s="25" t="s">
        <v>351</v>
      </c>
      <c r="G192" s="39" t="s">
        <v>299</v>
      </c>
      <c r="H192" s="39" t="s">
        <v>300</v>
      </c>
      <c r="I192" s="250" t="s">
        <v>300</v>
      </c>
    </row>
    <row r="193" spans="1:9" ht="15" customHeight="1" x14ac:dyDescent="0.25">
      <c r="A193" s="561"/>
      <c r="B193" s="354" t="s">
        <v>243</v>
      </c>
      <c r="C193" s="265" t="s">
        <v>244</v>
      </c>
      <c r="D193" s="408"/>
      <c r="E193" s="564"/>
      <c r="F193" s="25"/>
      <c r="G193" s="39" t="s">
        <v>299</v>
      </c>
      <c r="H193" s="39" t="s">
        <v>300</v>
      </c>
      <c r="I193" s="336" t="s">
        <v>300</v>
      </c>
    </row>
    <row r="194" spans="1:9" ht="15" customHeight="1" x14ac:dyDescent="0.25">
      <c r="A194" s="561"/>
      <c r="B194" s="354" t="s">
        <v>245</v>
      </c>
      <c r="C194" s="410" t="s">
        <v>220</v>
      </c>
      <c r="D194" s="408"/>
      <c r="E194" s="569"/>
      <c r="F194" s="25"/>
      <c r="G194" s="39" t="s">
        <v>299</v>
      </c>
      <c r="H194" s="37" t="s">
        <v>300</v>
      </c>
      <c r="I194" s="336" t="s">
        <v>300</v>
      </c>
    </row>
    <row r="195" spans="1:9" ht="15" customHeight="1" x14ac:dyDescent="0.25">
      <c r="A195" s="561"/>
      <c r="B195" s="416" t="s">
        <v>246</v>
      </c>
      <c r="C195" s="410"/>
      <c r="D195" s="408"/>
      <c r="E195" s="415"/>
      <c r="F195" s="25" t="s">
        <v>349</v>
      </c>
      <c r="G195" s="39" t="s">
        <v>299</v>
      </c>
      <c r="H195" s="39" t="s">
        <v>300</v>
      </c>
      <c r="I195" s="336" t="s">
        <v>300</v>
      </c>
    </row>
    <row r="196" spans="1:9" ht="14.5" x14ac:dyDescent="0.25">
      <c r="A196" s="561"/>
      <c r="B196" s="66" t="s">
        <v>247</v>
      </c>
      <c r="C196" s="20" t="s">
        <v>60</v>
      </c>
      <c r="D196" s="408" t="s">
        <v>34</v>
      </c>
      <c r="E196" s="568">
        <v>87</v>
      </c>
      <c r="F196" s="25" t="s">
        <v>352</v>
      </c>
      <c r="G196" s="39" t="s">
        <v>299</v>
      </c>
      <c r="H196" s="39" t="s">
        <v>300</v>
      </c>
      <c r="I196" s="336" t="s">
        <v>300</v>
      </c>
    </row>
    <row r="197" spans="1:9" ht="15" customHeight="1" x14ac:dyDescent="0.25">
      <c r="A197" s="561"/>
      <c r="B197" s="183" t="s">
        <v>248</v>
      </c>
      <c r="C197" s="184" t="s">
        <v>81</v>
      </c>
      <c r="D197" s="408"/>
      <c r="E197" s="564"/>
      <c r="F197" s="25"/>
      <c r="G197" s="37" t="s">
        <v>299</v>
      </c>
      <c r="H197" s="39" t="s">
        <v>300</v>
      </c>
      <c r="I197" s="336" t="s">
        <v>300</v>
      </c>
    </row>
    <row r="198" spans="1:9" ht="30" customHeight="1" x14ac:dyDescent="0.25">
      <c r="A198" s="561"/>
      <c r="B198" s="417" t="s">
        <v>249</v>
      </c>
      <c r="C198" s="417" t="s">
        <v>60</v>
      </c>
      <c r="D198" s="408"/>
      <c r="E198" s="383" t="s">
        <v>163</v>
      </c>
      <c r="F198" s="25" t="s">
        <v>353</v>
      </c>
      <c r="G198" s="39" t="s">
        <v>299</v>
      </c>
      <c r="H198" s="39" t="s">
        <v>300</v>
      </c>
      <c r="I198" s="336" t="s">
        <v>300</v>
      </c>
    </row>
    <row r="199" spans="1:9" ht="15" customHeight="1" x14ac:dyDescent="0.25">
      <c r="A199" s="561"/>
      <c r="B199" s="417" t="s">
        <v>250</v>
      </c>
      <c r="C199" s="417" t="s">
        <v>60</v>
      </c>
      <c r="D199" s="408"/>
      <c r="E199" s="383" t="s">
        <v>163</v>
      </c>
      <c r="F199" s="25" t="s">
        <v>354</v>
      </c>
      <c r="G199" s="39" t="s">
        <v>299</v>
      </c>
      <c r="H199" s="37" t="s">
        <v>300</v>
      </c>
      <c r="I199" s="250" t="s">
        <v>300</v>
      </c>
    </row>
    <row r="200" spans="1:9" ht="15" customHeight="1" x14ac:dyDescent="0.25">
      <c r="A200" s="561"/>
      <c r="B200" s="417" t="s">
        <v>251</v>
      </c>
      <c r="C200" s="417" t="s">
        <v>60</v>
      </c>
      <c r="D200" s="408"/>
      <c r="E200" s="383" t="s">
        <v>163</v>
      </c>
      <c r="F200" s="25" t="s">
        <v>354</v>
      </c>
      <c r="G200" s="39" t="s">
        <v>299</v>
      </c>
      <c r="H200" s="39" t="s">
        <v>300</v>
      </c>
      <c r="I200" s="336" t="s">
        <v>300</v>
      </c>
    </row>
    <row r="201" spans="1:9" ht="14.5" x14ac:dyDescent="0.25">
      <c r="A201" s="561"/>
      <c r="B201" s="66" t="s">
        <v>252</v>
      </c>
      <c r="C201" s="20" t="s">
        <v>60</v>
      </c>
      <c r="D201" s="408" t="s">
        <v>34</v>
      </c>
      <c r="E201" s="334">
        <v>43</v>
      </c>
      <c r="F201" s="25" t="s">
        <v>355</v>
      </c>
      <c r="G201" s="39" t="s">
        <v>299</v>
      </c>
      <c r="H201" s="39" t="s">
        <v>300</v>
      </c>
      <c r="I201" s="336" t="s">
        <v>300</v>
      </c>
    </row>
    <row r="202" spans="1:9" ht="15" customHeight="1" x14ac:dyDescent="0.25">
      <c r="A202" s="561"/>
      <c r="B202" s="417" t="s">
        <v>253</v>
      </c>
      <c r="C202" s="417" t="s">
        <v>60</v>
      </c>
      <c r="D202" s="408"/>
      <c r="E202" s="383" t="s">
        <v>163</v>
      </c>
      <c r="F202" s="25"/>
      <c r="G202" s="39" t="s">
        <v>299</v>
      </c>
      <c r="H202" s="39" t="s">
        <v>300</v>
      </c>
      <c r="I202" s="336" t="s">
        <v>300</v>
      </c>
    </row>
    <row r="203" spans="1:9" ht="14.5" x14ac:dyDescent="0.25">
      <c r="A203" s="561"/>
      <c r="B203" s="418" t="s">
        <v>254</v>
      </c>
      <c r="C203" s="20" t="s">
        <v>255</v>
      </c>
      <c r="D203" s="408" t="s">
        <v>34</v>
      </c>
      <c r="E203" s="380">
        <v>64</v>
      </c>
      <c r="F203" s="25" t="s">
        <v>356</v>
      </c>
      <c r="G203" s="37" t="s">
        <v>299</v>
      </c>
      <c r="H203" s="39" t="s">
        <v>300</v>
      </c>
      <c r="I203" s="336" t="s">
        <v>300</v>
      </c>
    </row>
    <row r="204" spans="1:9" ht="14.5" x14ac:dyDescent="0.25">
      <c r="A204" s="561"/>
      <c r="B204" s="66" t="s">
        <v>256</v>
      </c>
      <c r="C204" s="66" t="s">
        <v>53</v>
      </c>
      <c r="D204" s="38" t="s">
        <v>34</v>
      </c>
      <c r="E204" s="488">
        <v>15</v>
      </c>
      <c r="F204" s="428"/>
      <c r="G204" s="37" t="s">
        <v>299</v>
      </c>
      <c r="H204" s="37" t="s">
        <v>300</v>
      </c>
      <c r="I204" s="250" t="s">
        <v>300</v>
      </c>
    </row>
    <row r="205" spans="1:9" ht="15" customHeight="1" x14ac:dyDescent="0.25">
      <c r="A205" s="560" t="s">
        <v>258</v>
      </c>
      <c r="B205" s="113" t="s">
        <v>259</v>
      </c>
      <c r="C205" s="419" t="s">
        <v>260</v>
      </c>
      <c r="D205" s="26"/>
      <c r="E205" s="558">
        <v>922</v>
      </c>
      <c r="F205" s="252"/>
      <c r="G205" s="263" t="s">
        <v>296</v>
      </c>
      <c r="H205" s="266" t="s">
        <v>297</v>
      </c>
      <c r="I205" s="249" t="s">
        <v>298</v>
      </c>
    </row>
    <row r="206" spans="1:9" ht="15" customHeight="1" x14ac:dyDescent="0.25">
      <c r="A206" s="561"/>
      <c r="B206" s="57" t="s">
        <v>261</v>
      </c>
      <c r="C206" s="156" t="s">
        <v>20</v>
      </c>
      <c r="D206" s="489"/>
      <c r="E206" s="548"/>
      <c r="F206" s="25"/>
      <c r="G206" s="260" t="s">
        <v>296</v>
      </c>
      <c r="H206" s="258" t="s">
        <v>297</v>
      </c>
      <c r="I206" s="490" t="s">
        <v>298</v>
      </c>
    </row>
    <row r="207" spans="1:9" ht="15" customHeight="1" x14ac:dyDescent="0.25">
      <c r="A207" s="561"/>
      <c r="B207" s="43" t="s">
        <v>262</v>
      </c>
      <c r="C207" s="159" t="s">
        <v>263</v>
      </c>
      <c r="D207" s="489"/>
      <c r="E207" s="548"/>
      <c r="F207" s="25"/>
      <c r="G207" s="39" t="s">
        <v>299</v>
      </c>
      <c r="H207" s="39" t="s">
        <v>300</v>
      </c>
      <c r="I207" s="490" t="s">
        <v>300</v>
      </c>
    </row>
    <row r="208" spans="1:9" ht="15" customHeight="1" x14ac:dyDescent="0.25">
      <c r="A208" s="561"/>
      <c r="B208" s="187" t="s">
        <v>264</v>
      </c>
      <c r="C208" s="45" t="s">
        <v>20</v>
      </c>
      <c r="D208" s="489"/>
      <c r="E208" s="548"/>
      <c r="F208" s="25"/>
      <c r="G208" s="260" t="s">
        <v>296</v>
      </c>
      <c r="H208" s="258" t="s">
        <v>297</v>
      </c>
      <c r="I208" s="490" t="s">
        <v>298</v>
      </c>
    </row>
    <row r="209" spans="1:9" ht="15" customHeight="1" x14ac:dyDescent="0.25">
      <c r="A209" s="561"/>
      <c r="B209" s="188" t="s">
        <v>265</v>
      </c>
      <c r="C209" s="45" t="s">
        <v>263</v>
      </c>
      <c r="D209" s="489"/>
      <c r="E209" s="548"/>
      <c r="F209" s="25"/>
      <c r="G209" s="37" t="s">
        <v>299</v>
      </c>
      <c r="H209" s="37" t="s">
        <v>300</v>
      </c>
      <c r="I209" s="490" t="s">
        <v>300</v>
      </c>
    </row>
    <row r="210" spans="1:9" ht="15" customHeight="1" x14ac:dyDescent="0.25">
      <c r="A210" s="561"/>
      <c r="B210" s="188" t="s">
        <v>266</v>
      </c>
      <c r="C210" s="45" t="s">
        <v>20</v>
      </c>
      <c r="D210" s="489"/>
      <c r="E210" s="549"/>
      <c r="F210" s="25"/>
      <c r="G210" s="260" t="s">
        <v>296</v>
      </c>
      <c r="H210" s="258" t="s">
        <v>297</v>
      </c>
      <c r="I210" s="490" t="s">
        <v>298</v>
      </c>
    </row>
    <row r="211" spans="1:9" ht="15" customHeight="1" x14ac:dyDescent="0.25">
      <c r="A211" s="561"/>
      <c r="B211" s="25" t="s">
        <v>267</v>
      </c>
      <c r="C211" s="22" t="s">
        <v>144</v>
      </c>
      <c r="D211" s="489"/>
      <c r="E211" s="492">
        <v>691</v>
      </c>
      <c r="F211" s="25" t="s">
        <v>357</v>
      </c>
      <c r="G211" s="260" t="s">
        <v>296</v>
      </c>
      <c r="H211" s="258" t="s">
        <v>297</v>
      </c>
      <c r="I211" s="490" t="s">
        <v>298</v>
      </c>
    </row>
    <row r="212" spans="1:9" ht="15" customHeight="1" x14ac:dyDescent="0.25">
      <c r="A212" s="561"/>
      <c r="B212" s="25" t="s">
        <v>268</v>
      </c>
      <c r="C212" s="22" t="s">
        <v>144</v>
      </c>
      <c r="D212" s="489"/>
      <c r="E212" s="168">
        <v>192</v>
      </c>
      <c r="F212" s="25"/>
      <c r="G212" s="260" t="s">
        <v>296</v>
      </c>
      <c r="H212" s="258" t="s">
        <v>297</v>
      </c>
      <c r="I212" s="490" t="s">
        <v>298</v>
      </c>
    </row>
    <row r="213" spans="1:9" ht="15" customHeight="1" x14ac:dyDescent="0.25">
      <c r="A213" s="561"/>
      <c r="B213" s="25" t="s">
        <v>269</v>
      </c>
      <c r="C213" s="189" t="s">
        <v>144</v>
      </c>
      <c r="D213" s="489"/>
      <c r="E213" s="547">
        <v>259</v>
      </c>
      <c r="F213" s="25"/>
      <c r="G213" s="260" t="s">
        <v>296</v>
      </c>
      <c r="H213" s="258" t="s">
        <v>297</v>
      </c>
      <c r="I213" s="490" t="s">
        <v>298</v>
      </c>
    </row>
    <row r="214" spans="1:9" ht="15" customHeight="1" x14ac:dyDescent="0.25">
      <c r="A214" s="561"/>
      <c r="B214" s="43" t="s">
        <v>270</v>
      </c>
      <c r="C214" s="45" t="s">
        <v>20</v>
      </c>
      <c r="D214" s="489"/>
      <c r="E214" s="549"/>
      <c r="F214" s="25"/>
      <c r="G214" s="260" t="s">
        <v>296</v>
      </c>
      <c r="H214" s="258" t="s">
        <v>297</v>
      </c>
      <c r="I214" s="490" t="s">
        <v>298</v>
      </c>
    </row>
    <row r="215" spans="1:9" ht="15" customHeight="1" x14ac:dyDescent="0.25">
      <c r="A215" s="561"/>
      <c r="B215" s="25" t="s">
        <v>271</v>
      </c>
      <c r="C215" s="22" t="s">
        <v>144</v>
      </c>
      <c r="D215" s="489"/>
      <c r="E215" s="168">
        <v>85</v>
      </c>
      <c r="F215" s="25" t="s">
        <v>358</v>
      </c>
      <c r="G215" s="262" t="s">
        <v>296</v>
      </c>
      <c r="H215" s="258" t="s">
        <v>297</v>
      </c>
      <c r="I215" s="490" t="s">
        <v>298</v>
      </c>
    </row>
    <row r="216" spans="1:9" ht="15" customHeight="1" x14ac:dyDescent="0.25">
      <c r="A216" s="561"/>
      <c r="B216" s="8" t="s">
        <v>499</v>
      </c>
      <c r="C216" s="189" t="s">
        <v>144</v>
      </c>
      <c r="D216" s="489"/>
      <c r="E216" s="547">
        <v>282</v>
      </c>
      <c r="F216" s="25" t="s">
        <v>359</v>
      </c>
      <c r="G216" s="260" t="s">
        <v>296</v>
      </c>
      <c r="H216" s="258" t="s">
        <v>297</v>
      </c>
      <c r="I216" s="490" t="s">
        <v>298</v>
      </c>
    </row>
    <row r="217" spans="1:9" ht="15" customHeight="1" x14ac:dyDescent="0.25">
      <c r="A217" s="561"/>
      <c r="B217" s="190" t="s">
        <v>272</v>
      </c>
      <c r="C217" s="156" t="s">
        <v>20</v>
      </c>
      <c r="D217" s="489"/>
      <c r="E217" s="548"/>
      <c r="F217" s="25"/>
      <c r="G217" s="260" t="s">
        <v>296</v>
      </c>
      <c r="H217" s="258" t="s">
        <v>297</v>
      </c>
      <c r="I217" s="490" t="s">
        <v>298</v>
      </c>
    </row>
    <row r="218" spans="1:9" ht="15" customHeight="1" x14ac:dyDescent="0.25">
      <c r="A218" s="561"/>
      <c r="B218" s="190" t="s">
        <v>273</v>
      </c>
      <c r="C218" s="156" t="s">
        <v>20</v>
      </c>
      <c r="D218" s="489"/>
      <c r="E218" s="549"/>
      <c r="F218" s="25"/>
      <c r="G218" s="260" t="s">
        <v>296</v>
      </c>
      <c r="H218" s="258" t="s">
        <v>297</v>
      </c>
      <c r="I218" s="490" t="s">
        <v>298</v>
      </c>
    </row>
    <row r="219" spans="1:9" ht="15" customHeight="1" x14ac:dyDescent="0.4">
      <c r="A219" s="561"/>
      <c r="B219" s="339" t="s">
        <v>494</v>
      </c>
      <c r="C219" s="22" t="s">
        <v>75</v>
      </c>
      <c r="D219" s="489"/>
      <c r="E219" s="544">
        <v>254</v>
      </c>
      <c r="F219" s="535"/>
      <c r="G219" s="39" t="s">
        <v>299</v>
      </c>
      <c r="H219" s="37" t="s">
        <v>300</v>
      </c>
      <c r="I219" s="490" t="s">
        <v>300</v>
      </c>
    </row>
    <row r="220" spans="1:9" ht="15" customHeight="1" x14ac:dyDescent="0.4">
      <c r="A220" s="561"/>
      <c r="B220" s="190" t="s">
        <v>491</v>
      </c>
      <c r="C220" s="45" t="s">
        <v>493</v>
      </c>
      <c r="D220" s="489"/>
      <c r="E220" s="545"/>
      <c r="F220" s="535"/>
      <c r="G220" s="37"/>
      <c r="H220" s="39"/>
      <c r="I220" s="490"/>
    </row>
    <row r="221" spans="1:9" ht="15" customHeight="1" x14ac:dyDescent="0.25">
      <c r="A221" s="561"/>
      <c r="B221" s="190" t="s">
        <v>274</v>
      </c>
      <c r="C221" s="142" t="s">
        <v>493</v>
      </c>
      <c r="D221" s="489"/>
      <c r="E221" s="545"/>
      <c r="F221" s="25" t="s">
        <v>360</v>
      </c>
      <c r="G221" s="37"/>
      <c r="H221" s="39"/>
      <c r="I221" s="490"/>
    </row>
    <row r="222" spans="1:9" ht="15" customHeight="1" x14ac:dyDescent="0.4">
      <c r="A222" s="561"/>
      <c r="B222" s="190" t="s">
        <v>275</v>
      </c>
      <c r="C222" s="45" t="s">
        <v>263</v>
      </c>
      <c r="D222" s="489"/>
      <c r="E222" s="545"/>
      <c r="F222" s="535"/>
      <c r="G222" s="37"/>
      <c r="H222" s="39"/>
      <c r="I222" s="490"/>
    </row>
    <row r="223" spans="1:9" ht="15" customHeight="1" x14ac:dyDescent="0.4">
      <c r="A223" s="561"/>
      <c r="B223" s="190" t="s">
        <v>276</v>
      </c>
      <c r="C223" s="142" t="s">
        <v>263</v>
      </c>
      <c r="D223" s="489"/>
      <c r="E223" s="546"/>
      <c r="F223" s="535"/>
      <c r="G223" s="37"/>
      <c r="H223" s="39"/>
      <c r="I223" s="490"/>
    </row>
    <row r="224" spans="1:9" ht="15" customHeight="1" x14ac:dyDescent="0.25">
      <c r="A224" s="561"/>
      <c r="B224" s="377" t="s">
        <v>277</v>
      </c>
      <c r="C224" s="405" t="s">
        <v>190</v>
      </c>
      <c r="D224" s="489"/>
      <c r="E224" s="415">
        <v>349</v>
      </c>
      <c r="F224" s="25" t="s">
        <v>361</v>
      </c>
      <c r="G224" s="39" t="s">
        <v>299</v>
      </c>
      <c r="H224" s="39" t="s">
        <v>300</v>
      </c>
      <c r="I224" s="490" t="s">
        <v>300</v>
      </c>
    </row>
    <row r="225" spans="1:9" ht="15" customHeight="1" x14ac:dyDescent="0.25">
      <c r="A225" s="561"/>
      <c r="B225" s="377" t="s">
        <v>278</v>
      </c>
      <c r="C225" s="405" t="s">
        <v>190</v>
      </c>
      <c r="D225" s="489"/>
      <c r="E225" s="380">
        <v>874</v>
      </c>
      <c r="F225" s="25" t="s">
        <v>362</v>
      </c>
      <c r="G225" s="39" t="s">
        <v>299</v>
      </c>
      <c r="H225" s="39" t="s">
        <v>300</v>
      </c>
      <c r="I225" s="250" t="s">
        <v>300</v>
      </c>
    </row>
    <row r="226" spans="1:9" ht="15" customHeight="1" x14ac:dyDescent="0.25">
      <c r="A226" s="561"/>
      <c r="B226" s="377" t="s">
        <v>279</v>
      </c>
      <c r="C226" s="405" t="s">
        <v>75</v>
      </c>
      <c r="D226" s="489"/>
      <c r="E226" s="380">
        <v>603</v>
      </c>
      <c r="F226" s="25" t="s">
        <v>363</v>
      </c>
      <c r="G226" s="39" t="s">
        <v>299</v>
      </c>
      <c r="H226" s="37" t="s">
        <v>300</v>
      </c>
      <c r="I226" s="490" t="s">
        <v>300</v>
      </c>
    </row>
    <row r="227" spans="1:9" ht="15" customHeight="1" x14ac:dyDescent="0.25">
      <c r="A227" s="561"/>
      <c r="B227" s="377" t="s">
        <v>280</v>
      </c>
      <c r="C227" s="66" t="s">
        <v>40</v>
      </c>
      <c r="D227" s="489"/>
      <c r="E227" s="488">
        <v>12</v>
      </c>
      <c r="F227" s="25" t="s">
        <v>364</v>
      </c>
      <c r="G227" s="260" t="s">
        <v>296</v>
      </c>
      <c r="H227" s="258" t="s">
        <v>297</v>
      </c>
      <c r="I227" s="490" t="s">
        <v>298</v>
      </c>
    </row>
    <row r="228" spans="1:9" ht="15" customHeight="1" x14ac:dyDescent="0.25">
      <c r="A228" s="561"/>
      <c r="B228" s="191" t="s">
        <v>281</v>
      </c>
      <c r="C228" s="20" t="s">
        <v>60</v>
      </c>
      <c r="D228" s="489"/>
      <c r="E228" s="81" t="s">
        <v>163</v>
      </c>
      <c r="F228" s="25" t="s">
        <v>364</v>
      </c>
      <c r="G228" s="39" t="s">
        <v>299</v>
      </c>
      <c r="H228" s="39" t="s">
        <v>300</v>
      </c>
      <c r="I228" s="490" t="s">
        <v>300</v>
      </c>
    </row>
    <row r="229" spans="1:9" ht="14.5" x14ac:dyDescent="0.25">
      <c r="A229" s="561"/>
      <c r="B229" s="8" t="s">
        <v>282</v>
      </c>
      <c r="C229" s="8" t="s">
        <v>283</v>
      </c>
      <c r="D229" s="35" t="s">
        <v>34</v>
      </c>
      <c r="E229" s="9">
        <v>47</v>
      </c>
      <c r="F229" s="25" t="s">
        <v>365</v>
      </c>
      <c r="G229" s="37" t="s">
        <v>299</v>
      </c>
      <c r="H229" s="39" t="s">
        <v>300</v>
      </c>
      <c r="I229" s="490" t="s">
        <v>300</v>
      </c>
    </row>
    <row r="230" spans="1:9" ht="15" customHeight="1" x14ac:dyDescent="0.25">
      <c r="A230" s="561"/>
      <c r="B230" s="191" t="s">
        <v>284</v>
      </c>
      <c r="C230" s="191" t="s">
        <v>60</v>
      </c>
      <c r="D230" s="192"/>
      <c r="E230" s="81" t="s">
        <v>163</v>
      </c>
      <c r="F230" s="25" t="s">
        <v>366</v>
      </c>
      <c r="G230" s="39" t="s">
        <v>299</v>
      </c>
      <c r="H230" s="39" t="s">
        <v>300</v>
      </c>
      <c r="I230" s="250" t="s">
        <v>300</v>
      </c>
    </row>
    <row r="231" spans="1:9" ht="14.5" x14ac:dyDescent="0.25">
      <c r="A231" s="561"/>
      <c r="B231" s="8" t="s">
        <v>285</v>
      </c>
      <c r="C231" s="8" t="s">
        <v>286</v>
      </c>
      <c r="D231" s="35" t="s">
        <v>34</v>
      </c>
      <c r="E231" s="415">
        <v>102</v>
      </c>
      <c r="F231" s="25"/>
      <c r="G231" s="39" t="s">
        <v>299</v>
      </c>
      <c r="H231" s="37" t="s">
        <v>300</v>
      </c>
      <c r="I231" s="490" t="s">
        <v>300</v>
      </c>
    </row>
    <row r="232" spans="1:9" ht="14.5" x14ac:dyDescent="0.25">
      <c r="A232" s="562"/>
      <c r="B232" s="420" t="s">
        <v>287</v>
      </c>
      <c r="C232" s="420" t="s">
        <v>53</v>
      </c>
      <c r="D232" s="421" t="s">
        <v>34</v>
      </c>
      <c r="E232" s="61">
        <v>55</v>
      </c>
      <c r="F232" s="253"/>
      <c r="G232" s="89" t="s">
        <v>299</v>
      </c>
      <c r="H232" s="89" t="s">
        <v>300</v>
      </c>
      <c r="I232" s="317" t="s">
        <v>300</v>
      </c>
    </row>
    <row r="233" spans="1:9" ht="20.5" x14ac:dyDescent="0.4">
      <c r="A233" s="110"/>
      <c r="B233" s="422"/>
      <c r="C233" s="422"/>
      <c r="D233" s="423"/>
      <c r="E233" s="424"/>
    </row>
    <row r="234" spans="1:9" x14ac:dyDescent="0.4">
      <c r="A234" s="247" t="s">
        <v>368</v>
      </c>
      <c r="E234" s="425">
        <f>SUBTOTAL(9,E4:E233)</f>
        <v>42722</v>
      </c>
    </row>
    <row r="235" spans="1:9" ht="52" x14ac:dyDescent="0.4">
      <c r="A235" s="248" t="s">
        <v>369</v>
      </c>
    </row>
    <row r="236" spans="1:9" ht="39" x14ac:dyDescent="0.4">
      <c r="A236" s="248" t="s">
        <v>370</v>
      </c>
    </row>
    <row r="237" spans="1:9" x14ac:dyDescent="0.4">
      <c r="A237" s="248"/>
    </row>
    <row r="238" spans="1:9" x14ac:dyDescent="0.4">
      <c r="A238" s="107"/>
    </row>
    <row r="239" spans="1:9" ht="14.5" x14ac:dyDescent="0.4">
      <c r="A239" s="107"/>
      <c r="B239" s="107"/>
      <c r="C239" s="107"/>
      <c r="D239" s="73"/>
      <c r="E239" s="73"/>
    </row>
    <row r="240" spans="1:9" ht="14.5" x14ac:dyDescent="0.4">
      <c r="A240" s="107"/>
      <c r="B240" s="107"/>
      <c r="C240" s="107"/>
      <c r="D240" s="73"/>
      <c r="E240" s="73"/>
    </row>
    <row r="241" spans="1:5" ht="14.5" x14ac:dyDescent="0.4">
      <c r="A241" s="107"/>
      <c r="B241" s="107"/>
      <c r="C241" s="107"/>
      <c r="D241" s="73"/>
      <c r="E241" s="73"/>
    </row>
    <row r="242" spans="1:5" ht="14.5" x14ac:dyDescent="0.4">
      <c r="A242" s="107"/>
      <c r="B242" s="107"/>
      <c r="C242" s="107"/>
      <c r="D242" s="73"/>
      <c r="E242" s="73"/>
    </row>
    <row r="243" spans="1:5" ht="14.5" x14ac:dyDescent="0.4">
      <c r="A243" s="107"/>
      <c r="B243" s="107"/>
      <c r="C243" s="107"/>
      <c r="D243" s="73"/>
      <c r="E243" s="73"/>
    </row>
    <row r="244" spans="1:5" ht="14.5" x14ac:dyDescent="0.4">
      <c r="A244" s="107"/>
      <c r="B244" s="107"/>
      <c r="C244" s="107"/>
      <c r="D244" s="73"/>
      <c r="E244" s="73"/>
    </row>
    <row r="245" spans="1:5" ht="14.5" x14ac:dyDescent="0.4">
      <c r="A245" s="107"/>
      <c r="B245" s="107"/>
      <c r="C245" s="107"/>
      <c r="D245" s="73"/>
      <c r="E245" s="73"/>
    </row>
    <row r="246" spans="1:5" ht="14.5" x14ac:dyDescent="0.4">
      <c r="A246" s="107"/>
      <c r="B246" s="107"/>
      <c r="C246" s="107"/>
      <c r="D246" s="73"/>
      <c r="E246" s="73"/>
    </row>
    <row r="247" spans="1:5" ht="14.5" x14ac:dyDescent="0.4">
      <c r="A247" s="107"/>
      <c r="B247" s="107"/>
      <c r="C247" s="107"/>
      <c r="D247" s="73"/>
      <c r="E247" s="73"/>
    </row>
    <row r="248" spans="1:5" ht="14.5" x14ac:dyDescent="0.4">
      <c r="A248" s="107"/>
      <c r="B248" s="107"/>
      <c r="C248" s="107"/>
      <c r="D248" s="73"/>
      <c r="E248" s="73"/>
    </row>
    <row r="249" spans="1:5" ht="14.5" x14ac:dyDescent="0.4">
      <c r="A249" s="107"/>
      <c r="B249" s="107"/>
      <c r="C249" s="107"/>
      <c r="D249" s="73"/>
      <c r="E249" s="73"/>
    </row>
    <row r="250" spans="1:5" ht="14.5" x14ac:dyDescent="0.4">
      <c r="A250" s="107"/>
      <c r="B250" s="107"/>
      <c r="C250" s="107"/>
      <c r="D250" s="73"/>
      <c r="E250" s="73"/>
    </row>
    <row r="251" spans="1:5" ht="14.5" x14ac:dyDescent="0.4">
      <c r="A251" s="107"/>
      <c r="B251" s="107"/>
      <c r="C251" s="107"/>
      <c r="D251" s="73"/>
      <c r="E251" s="73"/>
    </row>
    <row r="252" spans="1:5" ht="14.5" x14ac:dyDescent="0.4">
      <c r="A252" s="107"/>
      <c r="B252" s="107"/>
      <c r="C252" s="107"/>
      <c r="D252" s="73"/>
      <c r="E252" s="73"/>
    </row>
    <row r="253" spans="1:5" ht="14.5" x14ac:dyDescent="0.4">
      <c r="A253" s="107"/>
      <c r="B253" s="107"/>
      <c r="C253" s="107"/>
      <c r="D253" s="73"/>
      <c r="E253" s="73"/>
    </row>
    <row r="254" spans="1:5" ht="14.5" x14ac:dyDescent="0.4">
      <c r="A254" s="107"/>
      <c r="B254" s="107"/>
      <c r="C254" s="107"/>
      <c r="D254" s="73"/>
      <c r="E254" s="73"/>
    </row>
    <row r="255" spans="1:5" ht="14.5" x14ac:dyDescent="0.4">
      <c r="A255" s="107"/>
      <c r="B255" s="107"/>
      <c r="C255" s="107"/>
      <c r="D255" s="73"/>
      <c r="E255" s="73"/>
    </row>
    <row r="256" spans="1:5" ht="14.5" x14ac:dyDescent="0.4">
      <c r="A256" s="107"/>
      <c r="B256" s="107"/>
      <c r="C256" s="107"/>
      <c r="D256" s="73"/>
      <c r="E256" s="73"/>
    </row>
    <row r="257" spans="1:5" ht="14.5" x14ac:dyDescent="0.4">
      <c r="A257" s="107"/>
      <c r="B257" s="107"/>
      <c r="C257" s="107"/>
      <c r="D257" s="73"/>
      <c r="E257" s="73"/>
    </row>
    <row r="258" spans="1:5" ht="14.5" x14ac:dyDescent="0.4">
      <c r="A258" s="107"/>
      <c r="B258" s="107"/>
      <c r="C258" s="107"/>
      <c r="D258" s="73"/>
      <c r="E258" s="73"/>
    </row>
    <row r="259" spans="1:5" ht="14.5" x14ac:dyDescent="0.4">
      <c r="A259" s="107"/>
      <c r="B259" s="107"/>
      <c r="C259" s="107"/>
      <c r="D259" s="73"/>
      <c r="E259" s="73"/>
    </row>
    <row r="260" spans="1:5" ht="14.5" x14ac:dyDescent="0.4">
      <c r="A260" s="107"/>
      <c r="B260" s="107"/>
      <c r="C260" s="107"/>
      <c r="D260" s="73"/>
      <c r="E260" s="73"/>
    </row>
    <row r="261" spans="1:5" ht="14.5" x14ac:dyDescent="0.4">
      <c r="A261" s="107"/>
      <c r="B261" s="107"/>
      <c r="C261" s="107"/>
      <c r="D261" s="73"/>
      <c r="E261" s="73"/>
    </row>
    <row r="262" spans="1:5" ht="14.5" x14ac:dyDescent="0.4">
      <c r="A262" s="107"/>
      <c r="B262" s="107"/>
      <c r="C262" s="107"/>
      <c r="D262" s="73"/>
      <c r="E262" s="73"/>
    </row>
    <row r="263" spans="1:5" ht="14.5" x14ac:dyDescent="0.4">
      <c r="A263" s="107"/>
      <c r="B263" s="107"/>
      <c r="C263" s="107"/>
      <c r="D263" s="73"/>
      <c r="E263" s="73"/>
    </row>
    <row r="264" spans="1:5" ht="14.5" x14ac:dyDescent="0.4">
      <c r="A264" s="107"/>
      <c r="B264" s="107"/>
      <c r="C264" s="107"/>
      <c r="D264" s="73"/>
      <c r="E264" s="73"/>
    </row>
    <row r="265" spans="1:5" ht="14.5" x14ac:dyDescent="0.4">
      <c r="A265" s="107"/>
      <c r="B265" s="107"/>
      <c r="C265" s="107"/>
      <c r="D265" s="73"/>
      <c r="E265" s="73"/>
    </row>
    <row r="266" spans="1:5" ht="14.5" x14ac:dyDescent="0.4">
      <c r="A266" s="107"/>
      <c r="B266" s="107"/>
      <c r="C266" s="107"/>
      <c r="D266" s="73"/>
      <c r="E266" s="73"/>
    </row>
    <row r="267" spans="1:5" ht="14.5" x14ac:dyDescent="0.4">
      <c r="A267" s="107"/>
      <c r="B267" s="107"/>
      <c r="C267" s="107"/>
      <c r="D267" s="73"/>
      <c r="E267" s="73"/>
    </row>
    <row r="268" spans="1:5" ht="14.5" x14ac:dyDescent="0.4">
      <c r="A268" s="107"/>
      <c r="B268" s="107"/>
      <c r="C268" s="107"/>
      <c r="D268" s="73"/>
      <c r="E268" s="73"/>
    </row>
    <row r="269" spans="1:5" ht="14.5" x14ac:dyDescent="0.4">
      <c r="A269" s="107"/>
      <c r="B269" s="107"/>
      <c r="C269" s="107"/>
      <c r="D269" s="73"/>
      <c r="E269" s="73"/>
    </row>
    <row r="270" spans="1:5" ht="14.5" x14ac:dyDescent="0.4">
      <c r="A270" s="107"/>
      <c r="B270" s="107"/>
      <c r="C270" s="107"/>
      <c r="D270" s="73"/>
      <c r="E270" s="73"/>
    </row>
    <row r="271" spans="1:5" ht="14.5" x14ac:dyDescent="0.4">
      <c r="A271" s="107"/>
      <c r="B271" s="107"/>
      <c r="C271" s="107"/>
      <c r="D271" s="73"/>
      <c r="E271" s="73"/>
    </row>
    <row r="272" spans="1:5" ht="14.5" x14ac:dyDescent="0.4">
      <c r="A272" s="107"/>
      <c r="B272" s="107"/>
      <c r="C272" s="107"/>
      <c r="D272" s="73"/>
      <c r="E272" s="73"/>
    </row>
    <row r="273" spans="1:5" ht="14.5" x14ac:dyDescent="0.4">
      <c r="A273" s="107"/>
      <c r="B273" s="107"/>
      <c r="C273" s="107"/>
      <c r="D273" s="73"/>
      <c r="E273" s="73"/>
    </row>
    <row r="274" spans="1:5" ht="14.5" x14ac:dyDescent="0.4">
      <c r="A274" s="107"/>
      <c r="B274" s="107"/>
      <c r="C274" s="107"/>
      <c r="D274" s="73"/>
      <c r="E274" s="73"/>
    </row>
    <row r="275" spans="1:5" ht="14.5" x14ac:dyDescent="0.4">
      <c r="A275" s="107"/>
      <c r="B275" s="107"/>
      <c r="C275" s="107"/>
      <c r="D275" s="73"/>
      <c r="E275" s="73"/>
    </row>
    <row r="276" spans="1:5" ht="14.5" x14ac:dyDescent="0.4">
      <c r="A276" s="107"/>
      <c r="B276" s="107"/>
      <c r="C276" s="107"/>
      <c r="D276" s="73"/>
      <c r="E276" s="73"/>
    </row>
    <row r="277" spans="1:5" ht="14.5" x14ac:dyDescent="0.4">
      <c r="A277" s="107"/>
      <c r="B277" s="107"/>
      <c r="C277" s="107"/>
      <c r="D277" s="73"/>
      <c r="E277" s="73"/>
    </row>
    <row r="278" spans="1:5" ht="14.5" x14ac:dyDescent="0.4">
      <c r="A278" s="107"/>
      <c r="B278" s="107"/>
      <c r="C278" s="107"/>
      <c r="D278" s="73"/>
      <c r="E278" s="73"/>
    </row>
    <row r="279" spans="1:5" ht="14.5" x14ac:dyDescent="0.4">
      <c r="A279" s="107"/>
      <c r="B279" s="107"/>
      <c r="C279" s="107"/>
      <c r="D279" s="73"/>
      <c r="E279" s="73"/>
    </row>
    <row r="280" spans="1:5" ht="14.5" x14ac:dyDescent="0.4">
      <c r="A280" s="107"/>
      <c r="B280" s="107"/>
      <c r="C280" s="107"/>
      <c r="D280" s="73"/>
      <c r="E280" s="73"/>
    </row>
    <row r="281" spans="1:5" ht="14.5" x14ac:dyDescent="0.4">
      <c r="A281" s="107"/>
      <c r="B281" s="107"/>
      <c r="C281" s="107"/>
      <c r="D281" s="73"/>
      <c r="E281" s="73"/>
    </row>
    <row r="282" spans="1:5" ht="14.5" x14ac:dyDescent="0.4">
      <c r="A282" s="107"/>
      <c r="B282" s="107"/>
      <c r="C282" s="107"/>
      <c r="D282" s="73"/>
      <c r="E282" s="73"/>
    </row>
    <row r="283" spans="1:5" ht="14.5" x14ac:dyDescent="0.4">
      <c r="A283" s="107"/>
      <c r="B283" s="107"/>
      <c r="C283" s="107"/>
      <c r="D283" s="73"/>
      <c r="E283" s="73"/>
    </row>
    <row r="284" spans="1:5" ht="14.5" x14ac:dyDescent="0.4">
      <c r="A284" s="107"/>
      <c r="B284" s="107"/>
      <c r="C284" s="107"/>
      <c r="D284" s="73"/>
      <c r="E284" s="73"/>
    </row>
    <row r="285" spans="1:5" ht="14.5" x14ac:dyDescent="0.4">
      <c r="A285" s="107"/>
      <c r="B285" s="107"/>
      <c r="C285" s="107"/>
      <c r="D285" s="73"/>
      <c r="E285" s="73"/>
    </row>
    <row r="286" spans="1:5" ht="14.5" x14ac:dyDescent="0.4">
      <c r="A286" s="107"/>
      <c r="B286" s="107"/>
      <c r="C286" s="107"/>
      <c r="D286" s="73"/>
      <c r="E286" s="73"/>
    </row>
    <row r="287" spans="1:5" ht="14.5" x14ac:dyDescent="0.4">
      <c r="A287" s="107"/>
      <c r="B287" s="107"/>
      <c r="C287" s="107"/>
      <c r="D287" s="73"/>
      <c r="E287" s="73"/>
    </row>
    <row r="288" spans="1:5" ht="14.5" x14ac:dyDescent="0.4">
      <c r="A288" s="107"/>
      <c r="B288" s="107"/>
      <c r="C288" s="107"/>
      <c r="D288" s="73"/>
      <c r="E288" s="73"/>
    </row>
    <row r="289" spans="1:5" ht="14.5" x14ac:dyDescent="0.4">
      <c r="A289" s="107"/>
      <c r="B289" s="107"/>
      <c r="C289" s="107"/>
      <c r="D289" s="73"/>
      <c r="E289" s="73"/>
    </row>
    <row r="290" spans="1:5" ht="14.5" x14ac:dyDescent="0.4">
      <c r="A290" s="107"/>
      <c r="B290" s="107"/>
      <c r="C290" s="107"/>
      <c r="D290" s="73"/>
      <c r="E290" s="73"/>
    </row>
    <row r="291" spans="1:5" ht="14.5" x14ac:dyDescent="0.4">
      <c r="A291" s="107"/>
      <c r="B291" s="107"/>
      <c r="C291" s="107"/>
      <c r="D291" s="73"/>
      <c r="E291" s="73"/>
    </row>
    <row r="292" spans="1:5" ht="14.5" x14ac:dyDescent="0.4">
      <c r="A292" s="107"/>
      <c r="B292" s="107"/>
      <c r="C292" s="107"/>
      <c r="D292" s="73"/>
      <c r="E292" s="73"/>
    </row>
    <row r="293" spans="1:5" ht="14.5" x14ac:dyDescent="0.4">
      <c r="A293" s="107"/>
      <c r="B293" s="107"/>
      <c r="C293" s="107"/>
      <c r="D293" s="73"/>
      <c r="E293" s="73"/>
    </row>
    <row r="294" spans="1:5" ht="14.5" x14ac:dyDescent="0.4">
      <c r="A294" s="107"/>
      <c r="B294" s="107"/>
      <c r="C294" s="107"/>
      <c r="D294" s="73"/>
      <c r="E294" s="73"/>
    </row>
    <row r="295" spans="1:5" ht="14.5" x14ac:dyDescent="0.4">
      <c r="A295" s="107"/>
      <c r="B295" s="107"/>
      <c r="C295" s="107"/>
      <c r="D295" s="73"/>
      <c r="E295" s="73"/>
    </row>
    <row r="296" spans="1:5" ht="14.5" x14ac:dyDescent="0.4">
      <c r="A296" s="107"/>
      <c r="B296" s="107"/>
      <c r="C296" s="107"/>
      <c r="D296" s="73"/>
      <c r="E296" s="73"/>
    </row>
    <row r="297" spans="1:5" ht="14.5" x14ac:dyDescent="0.4">
      <c r="A297" s="107"/>
      <c r="B297" s="107"/>
      <c r="C297" s="107"/>
      <c r="D297" s="73"/>
      <c r="E297" s="73"/>
    </row>
    <row r="298" spans="1:5" ht="14.5" x14ac:dyDescent="0.4">
      <c r="A298" s="107"/>
      <c r="B298" s="107"/>
      <c r="C298" s="107"/>
      <c r="D298" s="73"/>
      <c r="E298" s="73"/>
    </row>
    <row r="299" spans="1:5" ht="14.5" x14ac:dyDescent="0.4">
      <c r="A299" s="107"/>
      <c r="B299" s="107"/>
      <c r="C299" s="107"/>
      <c r="D299" s="73"/>
      <c r="E299" s="73"/>
    </row>
    <row r="300" spans="1:5" ht="14.5" x14ac:dyDescent="0.4">
      <c r="A300" s="107"/>
      <c r="B300" s="107"/>
      <c r="C300" s="107"/>
      <c r="D300" s="73"/>
      <c r="E300" s="73"/>
    </row>
    <row r="301" spans="1:5" ht="14.5" x14ac:dyDescent="0.4">
      <c r="A301" s="107"/>
      <c r="B301" s="107"/>
      <c r="C301" s="107"/>
      <c r="D301" s="73"/>
      <c r="E301" s="73"/>
    </row>
    <row r="302" spans="1:5" ht="14.5" x14ac:dyDescent="0.4">
      <c r="A302" s="107"/>
      <c r="B302" s="107"/>
      <c r="C302" s="107"/>
      <c r="D302" s="73"/>
      <c r="E302" s="73"/>
    </row>
    <row r="303" spans="1:5" ht="14.5" x14ac:dyDescent="0.4">
      <c r="A303" s="107"/>
      <c r="B303" s="107"/>
      <c r="C303" s="107"/>
      <c r="D303" s="73"/>
      <c r="E303" s="73"/>
    </row>
    <row r="304" spans="1:5" ht="14.5" x14ac:dyDescent="0.4">
      <c r="A304" s="107"/>
      <c r="B304" s="107"/>
      <c r="C304" s="107"/>
      <c r="D304" s="73"/>
      <c r="E304" s="73"/>
    </row>
    <row r="305" spans="1:5" ht="14.5" x14ac:dyDescent="0.4">
      <c r="A305" s="107"/>
      <c r="B305" s="107"/>
      <c r="C305" s="107"/>
      <c r="D305" s="73"/>
      <c r="E305" s="73"/>
    </row>
    <row r="306" spans="1:5" ht="14.5" x14ac:dyDescent="0.4">
      <c r="A306" s="107"/>
      <c r="B306" s="107"/>
      <c r="C306" s="107"/>
      <c r="D306" s="73"/>
      <c r="E306" s="73"/>
    </row>
    <row r="307" spans="1:5" ht="14.5" x14ac:dyDescent="0.4">
      <c r="A307" s="107"/>
      <c r="B307" s="107"/>
      <c r="C307" s="107"/>
      <c r="D307" s="73"/>
      <c r="E307" s="73"/>
    </row>
    <row r="308" spans="1:5" ht="14.5" x14ac:dyDescent="0.4">
      <c r="A308" s="107"/>
      <c r="B308" s="107"/>
      <c r="C308" s="107"/>
      <c r="D308" s="73"/>
      <c r="E308" s="73"/>
    </row>
    <row r="309" spans="1:5" ht="14.5" x14ac:dyDescent="0.4">
      <c r="A309" s="107"/>
      <c r="B309" s="107"/>
      <c r="C309" s="107"/>
      <c r="D309" s="73"/>
      <c r="E309" s="73"/>
    </row>
    <row r="310" spans="1:5" ht="14.5" x14ac:dyDescent="0.4">
      <c r="A310" s="107"/>
      <c r="B310" s="107"/>
      <c r="C310" s="107"/>
      <c r="D310" s="73"/>
      <c r="E310" s="73"/>
    </row>
    <row r="311" spans="1:5" ht="14.5" x14ac:dyDescent="0.4">
      <c r="A311" s="107"/>
      <c r="B311" s="107"/>
      <c r="C311" s="107"/>
      <c r="D311" s="73"/>
      <c r="E311" s="73"/>
    </row>
    <row r="312" spans="1:5" ht="14.5" x14ac:dyDescent="0.4">
      <c r="A312" s="107"/>
      <c r="B312" s="107"/>
      <c r="C312" s="107"/>
      <c r="D312" s="73"/>
      <c r="E312" s="73"/>
    </row>
    <row r="313" spans="1:5" ht="14.5" x14ac:dyDescent="0.4">
      <c r="A313" s="107"/>
      <c r="B313" s="107"/>
      <c r="C313" s="107"/>
      <c r="D313" s="73"/>
      <c r="E313" s="73"/>
    </row>
    <row r="314" spans="1:5" ht="14.5" x14ac:dyDescent="0.4">
      <c r="A314" s="107"/>
      <c r="B314" s="107"/>
      <c r="C314" s="107"/>
      <c r="D314" s="73"/>
      <c r="E314" s="73"/>
    </row>
    <row r="315" spans="1:5" ht="14.5" x14ac:dyDescent="0.4">
      <c r="A315" s="107"/>
      <c r="B315" s="107"/>
      <c r="C315" s="107"/>
      <c r="D315" s="73"/>
      <c r="E315" s="73"/>
    </row>
    <row r="316" spans="1:5" ht="14.5" x14ac:dyDescent="0.4">
      <c r="A316" s="107"/>
      <c r="B316" s="107"/>
      <c r="C316" s="107"/>
      <c r="D316" s="73"/>
      <c r="E316" s="73"/>
    </row>
    <row r="317" spans="1:5" ht="14.5" x14ac:dyDescent="0.4">
      <c r="A317" s="107"/>
      <c r="B317" s="107"/>
      <c r="C317" s="107"/>
      <c r="D317" s="73"/>
      <c r="E317" s="73"/>
    </row>
    <row r="318" spans="1:5" ht="14.5" x14ac:dyDescent="0.4">
      <c r="A318" s="107"/>
      <c r="B318" s="107"/>
      <c r="C318" s="107"/>
      <c r="D318" s="73"/>
      <c r="E318" s="73"/>
    </row>
    <row r="319" spans="1:5" ht="14.5" x14ac:dyDescent="0.4">
      <c r="A319" s="107"/>
      <c r="B319" s="107"/>
      <c r="C319" s="107"/>
      <c r="D319" s="73"/>
      <c r="E319" s="73"/>
    </row>
    <row r="320" spans="1:5" ht="14.5" x14ac:dyDescent="0.4">
      <c r="A320" s="107"/>
      <c r="B320" s="107"/>
      <c r="C320" s="107"/>
      <c r="D320" s="73"/>
      <c r="E320" s="73"/>
    </row>
    <row r="321" spans="1:5" ht="14.5" x14ac:dyDescent="0.4">
      <c r="A321" s="107"/>
      <c r="B321" s="107"/>
      <c r="C321" s="107"/>
      <c r="D321" s="73"/>
      <c r="E321" s="73"/>
    </row>
    <row r="322" spans="1:5" ht="14.5" x14ac:dyDescent="0.4">
      <c r="A322" s="107"/>
      <c r="B322" s="107"/>
      <c r="C322" s="107"/>
      <c r="D322" s="73"/>
      <c r="E322" s="73"/>
    </row>
    <row r="323" spans="1:5" ht="14.5" x14ac:dyDescent="0.4">
      <c r="A323" s="107"/>
      <c r="B323" s="107"/>
      <c r="C323" s="107"/>
      <c r="D323" s="73"/>
      <c r="E323" s="73"/>
    </row>
    <row r="324" spans="1:5" ht="14.5" x14ac:dyDescent="0.4">
      <c r="A324" s="107"/>
      <c r="B324" s="107"/>
      <c r="C324" s="107"/>
      <c r="D324" s="73"/>
      <c r="E324" s="73"/>
    </row>
    <row r="325" spans="1:5" ht="14.5" x14ac:dyDescent="0.4">
      <c r="A325" s="107"/>
      <c r="B325" s="107"/>
      <c r="C325" s="107"/>
      <c r="D325" s="73"/>
      <c r="E325" s="73"/>
    </row>
    <row r="326" spans="1:5" ht="14.5" x14ac:dyDescent="0.4">
      <c r="A326" s="107"/>
      <c r="B326" s="107"/>
      <c r="C326" s="107"/>
      <c r="D326" s="73"/>
      <c r="E326" s="73"/>
    </row>
    <row r="327" spans="1:5" ht="14.5" x14ac:dyDescent="0.4">
      <c r="A327" s="107"/>
      <c r="B327" s="107"/>
      <c r="C327" s="107"/>
      <c r="D327" s="73"/>
      <c r="E327" s="73"/>
    </row>
    <row r="328" spans="1:5" ht="14.5" x14ac:dyDescent="0.4">
      <c r="A328" s="107"/>
      <c r="B328" s="107"/>
      <c r="C328" s="107"/>
      <c r="D328" s="73"/>
      <c r="E328" s="73"/>
    </row>
    <row r="329" spans="1:5" ht="14.5" x14ac:dyDescent="0.4">
      <c r="A329" s="107"/>
      <c r="B329" s="107"/>
      <c r="C329" s="107"/>
      <c r="D329" s="73"/>
      <c r="E329" s="73"/>
    </row>
    <row r="330" spans="1:5" ht="14.5" x14ac:dyDescent="0.4">
      <c r="A330" s="107"/>
      <c r="B330" s="107"/>
      <c r="C330" s="107"/>
      <c r="D330" s="73"/>
      <c r="E330" s="73"/>
    </row>
    <row r="331" spans="1:5" ht="14.5" x14ac:dyDescent="0.4">
      <c r="A331" s="107"/>
      <c r="B331" s="107"/>
      <c r="C331" s="107"/>
      <c r="D331" s="73"/>
      <c r="E331" s="73"/>
    </row>
    <row r="332" spans="1:5" ht="14.5" x14ac:dyDescent="0.4">
      <c r="A332" s="107"/>
      <c r="B332" s="107"/>
      <c r="C332" s="107"/>
      <c r="D332" s="73"/>
      <c r="E332" s="73"/>
    </row>
    <row r="333" spans="1:5" ht="14.5" x14ac:dyDescent="0.4">
      <c r="A333" s="107"/>
      <c r="B333" s="107"/>
      <c r="C333" s="107"/>
      <c r="D333" s="73"/>
      <c r="E333" s="73"/>
    </row>
    <row r="334" spans="1:5" ht="14.5" x14ac:dyDescent="0.4">
      <c r="A334" s="107"/>
      <c r="B334" s="107"/>
      <c r="C334" s="107"/>
      <c r="D334" s="73"/>
      <c r="E334" s="73"/>
    </row>
    <row r="335" spans="1:5" ht="14.5" x14ac:dyDescent="0.4">
      <c r="A335" s="107"/>
      <c r="B335" s="107"/>
      <c r="C335" s="107"/>
      <c r="D335" s="73"/>
      <c r="E335" s="73"/>
    </row>
    <row r="336" spans="1:5" ht="14.5" x14ac:dyDescent="0.4">
      <c r="A336" s="107"/>
      <c r="B336" s="107"/>
      <c r="C336" s="107"/>
      <c r="D336" s="73"/>
      <c r="E336" s="73"/>
    </row>
    <row r="337" spans="1:5" ht="14.5" x14ac:dyDescent="0.4">
      <c r="A337" s="107"/>
      <c r="B337" s="107"/>
      <c r="C337" s="107"/>
      <c r="D337" s="73"/>
      <c r="E337" s="73"/>
    </row>
    <row r="338" spans="1:5" ht="14.5" x14ac:dyDescent="0.4">
      <c r="A338" s="107"/>
      <c r="B338" s="107"/>
      <c r="C338" s="107"/>
      <c r="D338" s="73"/>
      <c r="E338" s="73"/>
    </row>
    <row r="339" spans="1:5" ht="14.5" x14ac:dyDescent="0.4">
      <c r="A339" s="107"/>
      <c r="B339" s="107"/>
      <c r="C339" s="107"/>
      <c r="D339" s="73"/>
      <c r="E339" s="73"/>
    </row>
    <row r="340" spans="1:5" ht="14.5" x14ac:dyDescent="0.4">
      <c r="A340" s="107"/>
      <c r="B340" s="107"/>
      <c r="C340" s="107"/>
      <c r="D340" s="73"/>
      <c r="E340" s="73"/>
    </row>
    <row r="341" spans="1:5" ht="14.5" x14ac:dyDescent="0.4">
      <c r="A341" s="107"/>
      <c r="B341" s="107"/>
      <c r="C341" s="107"/>
      <c r="D341" s="73"/>
      <c r="E341" s="73"/>
    </row>
    <row r="342" spans="1:5" ht="14.5" x14ac:dyDescent="0.4">
      <c r="A342" s="107"/>
      <c r="B342" s="107"/>
      <c r="C342" s="107"/>
      <c r="D342" s="73"/>
      <c r="E342" s="73"/>
    </row>
    <row r="343" spans="1:5" ht="14.5" x14ac:dyDescent="0.4">
      <c r="A343" s="107"/>
      <c r="B343" s="107"/>
      <c r="C343" s="107"/>
      <c r="D343" s="73"/>
      <c r="E343" s="73"/>
    </row>
    <row r="344" spans="1:5" ht="14.5" x14ac:dyDescent="0.4">
      <c r="A344" s="107"/>
      <c r="B344" s="107"/>
      <c r="C344" s="107"/>
      <c r="D344" s="73"/>
      <c r="E344" s="73"/>
    </row>
    <row r="345" spans="1:5" ht="14.5" x14ac:dyDescent="0.4">
      <c r="A345" s="107"/>
      <c r="B345" s="107"/>
      <c r="C345" s="107"/>
      <c r="D345" s="73"/>
      <c r="E345" s="73"/>
    </row>
    <row r="346" spans="1:5" ht="14.5" x14ac:dyDescent="0.4">
      <c r="A346" s="107"/>
      <c r="B346" s="107"/>
      <c r="C346" s="107"/>
      <c r="D346" s="73"/>
      <c r="E346" s="73"/>
    </row>
    <row r="347" spans="1:5" ht="14.5" x14ac:dyDescent="0.4">
      <c r="A347" s="107"/>
      <c r="B347" s="107"/>
      <c r="C347" s="107"/>
      <c r="D347" s="73"/>
      <c r="E347" s="73"/>
    </row>
    <row r="348" spans="1:5" ht="14.5" x14ac:dyDescent="0.4">
      <c r="A348" s="107"/>
      <c r="B348" s="107"/>
      <c r="C348" s="107"/>
      <c r="D348" s="73"/>
      <c r="E348" s="73"/>
    </row>
    <row r="349" spans="1:5" ht="14.5" x14ac:dyDescent="0.4">
      <c r="A349" s="107"/>
      <c r="B349" s="107"/>
      <c r="C349" s="107"/>
      <c r="D349" s="73"/>
      <c r="E349" s="73"/>
    </row>
    <row r="350" spans="1:5" ht="14.5" x14ac:dyDescent="0.4">
      <c r="A350" s="107"/>
      <c r="B350" s="107"/>
      <c r="C350" s="107"/>
      <c r="D350" s="73"/>
      <c r="E350" s="73"/>
    </row>
    <row r="351" spans="1:5" ht="14.5" x14ac:dyDescent="0.4">
      <c r="A351" s="107"/>
      <c r="B351" s="107"/>
      <c r="C351" s="107"/>
      <c r="D351" s="73"/>
      <c r="E351" s="73"/>
    </row>
    <row r="352" spans="1:5" ht="14.5" x14ac:dyDescent="0.4">
      <c r="A352" s="107"/>
      <c r="B352" s="107"/>
      <c r="C352" s="107"/>
      <c r="D352" s="73"/>
      <c r="E352" s="73"/>
    </row>
    <row r="353" spans="1:5" ht="14.5" x14ac:dyDescent="0.4">
      <c r="A353" s="107"/>
      <c r="B353" s="107"/>
      <c r="C353" s="107"/>
      <c r="D353" s="73"/>
      <c r="E353" s="73"/>
    </row>
    <row r="354" spans="1:5" ht="14.5" x14ac:dyDescent="0.4">
      <c r="A354" s="107"/>
      <c r="B354" s="107"/>
      <c r="C354" s="107"/>
      <c r="D354" s="73"/>
      <c r="E354" s="73"/>
    </row>
    <row r="355" spans="1:5" ht="14.5" x14ac:dyDescent="0.4">
      <c r="A355" s="107"/>
      <c r="B355" s="107"/>
      <c r="C355" s="107"/>
      <c r="D355" s="73"/>
      <c r="E355" s="73"/>
    </row>
    <row r="356" spans="1:5" ht="14.5" x14ac:dyDescent="0.4">
      <c r="A356" s="107"/>
      <c r="B356" s="107"/>
      <c r="C356" s="107"/>
      <c r="D356" s="73"/>
      <c r="E356" s="73"/>
    </row>
    <row r="357" spans="1:5" ht="14.5" x14ac:dyDescent="0.4">
      <c r="A357" s="107"/>
      <c r="B357" s="107"/>
      <c r="C357" s="107"/>
      <c r="D357" s="73"/>
      <c r="E357" s="73"/>
    </row>
    <row r="358" spans="1:5" ht="14.5" x14ac:dyDescent="0.4">
      <c r="A358" s="107"/>
      <c r="B358" s="107"/>
      <c r="C358" s="107"/>
      <c r="D358" s="73"/>
      <c r="E358" s="73"/>
    </row>
    <row r="359" spans="1:5" ht="14.5" x14ac:dyDescent="0.4">
      <c r="A359" s="107"/>
      <c r="B359" s="107"/>
      <c r="C359" s="107"/>
      <c r="D359" s="73"/>
      <c r="E359" s="73"/>
    </row>
    <row r="360" spans="1:5" ht="14.5" x14ac:dyDescent="0.4">
      <c r="A360" s="107"/>
      <c r="B360" s="107"/>
      <c r="C360" s="107"/>
      <c r="D360" s="73"/>
      <c r="E360" s="73"/>
    </row>
    <row r="361" spans="1:5" ht="14.5" x14ac:dyDescent="0.4">
      <c r="A361" s="107"/>
      <c r="B361" s="107"/>
      <c r="C361" s="107"/>
      <c r="D361" s="73"/>
      <c r="E361" s="73"/>
    </row>
    <row r="362" spans="1:5" ht="14.5" x14ac:dyDescent="0.4">
      <c r="A362" s="107"/>
      <c r="B362" s="107"/>
      <c r="C362" s="107"/>
      <c r="D362" s="73"/>
      <c r="E362" s="73"/>
    </row>
    <row r="363" spans="1:5" ht="14.5" x14ac:dyDescent="0.4">
      <c r="A363" s="107"/>
      <c r="B363" s="107"/>
      <c r="C363" s="107"/>
      <c r="D363" s="73"/>
      <c r="E363" s="73"/>
    </row>
    <row r="364" spans="1:5" ht="14.5" x14ac:dyDescent="0.4">
      <c r="A364" s="107"/>
      <c r="B364" s="107"/>
      <c r="C364" s="107"/>
      <c r="D364" s="73"/>
      <c r="E364" s="73"/>
    </row>
    <row r="365" spans="1:5" ht="14.5" x14ac:dyDescent="0.4">
      <c r="A365" s="107"/>
      <c r="B365" s="107"/>
      <c r="C365" s="107"/>
      <c r="D365" s="73"/>
      <c r="E365" s="73"/>
    </row>
    <row r="366" spans="1:5" ht="14.5" x14ac:dyDescent="0.4">
      <c r="A366" s="107"/>
      <c r="B366" s="107"/>
      <c r="C366" s="107"/>
      <c r="D366" s="73"/>
      <c r="E366" s="73"/>
    </row>
    <row r="367" spans="1:5" ht="14.5" x14ac:dyDescent="0.4">
      <c r="A367" s="107"/>
      <c r="B367" s="107"/>
      <c r="C367" s="107"/>
      <c r="D367" s="73"/>
      <c r="E367" s="73"/>
    </row>
    <row r="368" spans="1:5" ht="14.5" x14ac:dyDescent="0.4">
      <c r="A368" s="107"/>
      <c r="B368" s="107"/>
      <c r="C368" s="107"/>
      <c r="D368" s="73"/>
      <c r="E368" s="73"/>
    </row>
    <row r="369" spans="1:5" ht="14.5" x14ac:dyDescent="0.4">
      <c r="A369" s="107"/>
      <c r="B369" s="107"/>
      <c r="C369" s="107"/>
      <c r="D369" s="73"/>
      <c r="E369" s="73"/>
    </row>
    <row r="370" spans="1:5" ht="14.5" x14ac:dyDescent="0.4">
      <c r="A370" s="107"/>
      <c r="B370" s="107"/>
      <c r="C370" s="107"/>
      <c r="D370" s="73"/>
      <c r="E370" s="73"/>
    </row>
    <row r="371" spans="1:5" ht="14.5" x14ac:dyDescent="0.4">
      <c r="A371" s="107"/>
      <c r="B371" s="107"/>
      <c r="C371" s="107"/>
      <c r="D371" s="73"/>
      <c r="E371" s="73"/>
    </row>
    <row r="372" spans="1:5" ht="14.5" x14ac:dyDescent="0.4">
      <c r="A372" s="107"/>
      <c r="B372" s="107"/>
      <c r="C372" s="107"/>
      <c r="D372" s="73"/>
      <c r="E372" s="73"/>
    </row>
    <row r="373" spans="1:5" ht="14.5" x14ac:dyDescent="0.4">
      <c r="A373" s="107"/>
      <c r="B373" s="107"/>
      <c r="C373" s="107"/>
      <c r="D373" s="73"/>
      <c r="E373" s="73"/>
    </row>
    <row r="374" spans="1:5" ht="14.5" x14ac:dyDescent="0.4">
      <c r="A374" s="107"/>
      <c r="B374" s="107"/>
      <c r="C374" s="107"/>
      <c r="D374" s="73"/>
      <c r="E374" s="73"/>
    </row>
    <row r="375" spans="1:5" ht="14.5" x14ac:dyDescent="0.4">
      <c r="A375" s="107"/>
      <c r="B375" s="107"/>
      <c r="C375" s="107"/>
      <c r="D375" s="73"/>
      <c r="E375" s="73"/>
    </row>
    <row r="376" spans="1:5" ht="14.5" x14ac:dyDescent="0.4">
      <c r="A376" s="107"/>
      <c r="B376" s="107"/>
      <c r="C376" s="107"/>
      <c r="D376" s="73"/>
      <c r="E376" s="73"/>
    </row>
    <row r="377" spans="1:5" ht="14.5" x14ac:dyDescent="0.4">
      <c r="A377" s="107"/>
      <c r="B377" s="107"/>
      <c r="C377" s="107"/>
      <c r="D377" s="73"/>
      <c r="E377" s="73"/>
    </row>
    <row r="378" spans="1:5" ht="14.5" x14ac:dyDescent="0.4">
      <c r="A378" s="107"/>
      <c r="B378" s="107"/>
      <c r="C378" s="107"/>
      <c r="D378" s="73"/>
      <c r="E378" s="73"/>
    </row>
    <row r="379" spans="1:5" ht="14.5" x14ac:dyDescent="0.4">
      <c r="A379" s="107"/>
      <c r="B379" s="107"/>
      <c r="C379" s="107"/>
      <c r="D379" s="73"/>
      <c r="E379" s="73"/>
    </row>
    <row r="380" spans="1:5" ht="14.5" x14ac:dyDescent="0.4">
      <c r="A380" s="107"/>
      <c r="B380" s="107"/>
      <c r="C380" s="107"/>
      <c r="D380" s="73"/>
      <c r="E380" s="73"/>
    </row>
    <row r="381" spans="1:5" ht="14.5" x14ac:dyDescent="0.4">
      <c r="A381" s="107"/>
      <c r="B381" s="107"/>
      <c r="C381" s="107"/>
      <c r="D381" s="73"/>
      <c r="E381" s="73"/>
    </row>
    <row r="382" spans="1:5" ht="14.5" x14ac:dyDescent="0.4">
      <c r="A382" s="107"/>
      <c r="B382" s="107"/>
      <c r="C382" s="107"/>
      <c r="D382" s="73"/>
      <c r="E382" s="73"/>
    </row>
    <row r="383" spans="1:5" ht="14.5" x14ac:dyDescent="0.4">
      <c r="A383" s="107"/>
      <c r="B383" s="107"/>
      <c r="C383" s="107"/>
      <c r="D383" s="73"/>
      <c r="E383" s="73"/>
    </row>
    <row r="384" spans="1:5" ht="14.5" x14ac:dyDescent="0.4">
      <c r="A384" s="107"/>
      <c r="B384" s="107"/>
      <c r="C384" s="107"/>
      <c r="D384" s="73"/>
      <c r="E384" s="73"/>
    </row>
    <row r="385" spans="1:5" ht="14.5" x14ac:dyDescent="0.4">
      <c r="A385" s="107"/>
      <c r="B385" s="107"/>
      <c r="C385" s="107"/>
      <c r="D385" s="73"/>
      <c r="E385" s="73"/>
    </row>
    <row r="386" spans="1:5" ht="14.5" x14ac:dyDescent="0.4">
      <c r="A386" s="107"/>
      <c r="B386" s="107"/>
      <c r="C386" s="107"/>
      <c r="D386" s="73"/>
      <c r="E386" s="73"/>
    </row>
    <row r="387" spans="1:5" ht="14.5" x14ac:dyDescent="0.4">
      <c r="A387" s="107"/>
      <c r="B387" s="107"/>
      <c r="C387" s="107"/>
      <c r="D387" s="73"/>
      <c r="E387" s="73"/>
    </row>
    <row r="388" spans="1:5" ht="14.5" x14ac:dyDescent="0.4">
      <c r="A388" s="107"/>
      <c r="B388" s="107"/>
      <c r="C388" s="107"/>
      <c r="D388" s="73"/>
      <c r="E388" s="73"/>
    </row>
    <row r="389" spans="1:5" ht="14.5" x14ac:dyDescent="0.4">
      <c r="A389" s="107"/>
      <c r="B389" s="107"/>
      <c r="C389" s="107"/>
      <c r="D389" s="73"/>
      <c r="E389" s="73"/>
    </row>
    <row r="390" spans="1:5" ht="14.5" x14ac:dyDescent="0.4">
      <c r="A390" s="107"/>
      <c r="B390" s="107"/>
      <c r="C390" s="107"/>
      <c r="D390" s="73"/>
      <c r="E390" s="73"/>
    </row>
    <row r="391" spans="1:5" ht="14.5" x14ac:dyDescent="0.4">
      <c r="A391" s="107"/>
      <c r="B391" s="107"/>
      <c r="C391" s="107"/>
      <c r="D391" s="73"/>
      <c r="E391" s="73"/>
    </row>
    <row r="392" spans="1:5" ht="14.5" x14ac:dyDescent="0.4">
      <c r="A392" s="107"/>
      <c r="B392" s="107"/>
      <c r="C392" s="107"/>
      <c r="D392" s="73"/>
      <c r="E392" s="73"/>
    </row>
    <row r="393" spans="1:5" ht="14.5" x14ac:dyDescent="0.4">
      <c r="A393" s="107"/>
      <c r="B393" s="107"/>
      <c r="C393" s="107"/>
      <c r="D393" s="73"/>
      <c r="E393" s="73"/>
    </row>
    <row r="394" spans="1:5" ht="14.5" x14ac:dyDescent="0.4">
      <c r="A394" s="107"/>
      <c r="B394" s="107"/>
      <c r="C394" s="107"/>
      <c r="D394" s="73"/>
      <c r="E394" s="73"/>
    </row>
    <row r="395" spans="1:5" ht="14.5" x14ac:dyDescent="0.4">
      <c r="A395" s="107"/>
      <c r="B395" s="107"/>
      <c r="C395" s="107"/>
      <c r="D395" s="73"/>
      <c r="E395" s="73"/>
    </row>
    <row r="396" spans="1:5" ht="14.5" x14ac:dyDescent="0.4">
      <c r="A396" s="107"/>
      <c r="B396" s="107"/>
      <c r="C396" s="107"/>
      <c r="D396" s="73"/>
      <c r="E396" s="73"/>
    </row>
    <row r="397" spans="1:5" ht="14.5" x14ac:dyDescent="0.4">
      <c r="A397" s="107"/>
      <c r="B397" s="107"/>
      <c r="C397" s="107"/>
      <c r="D397" s="73"/>
      <c r="E397" s="73"/>
    </row>
    <row r="398" spans="1:5" ht="14.5" x14ac:dyDescent="0.4">
      <c r="A398" s="107"/>
      <c r="B398" s="107"/>
      <c r="C398" s="107"/>
      <c r="D398" s="73"/>
      <c r="E398" s="73"/>
    </row>
    <row r="399" spans="1:5" ht="14.5" x14ac:dyDescent="0.4">
      <c r="A399" s="107"/>
      <c r="B399" s="107"/>
      <c r="C399" s="107"/>
      <c r="D399" s="73"/>
      <c r="E399" s="73"/>
    </row>
    <row r="400" spans="1:5" ht="14.5" x14ac:dyDescent="0.4">
      <c r="A400" s="107"/>
      <c r="B400" s="107"/>
      <c r="C400" s="107"/>
      <c r="D400" s="73"/>
      <c r="E400" s="73"/>
    </row>
    <row r="401" spans="1:5" ht="14.5" x14ac:dyDescent="0.4">
      <c r="A401" s="107"/>
      <c r="B401" s="107"/>
      <c r="C401" s="107"/>
      <c r="D401" s="73"/>
      <c r="E401" s="73"/>
    </row>
    <row r="402" spans="1:5" ht="14.5" x14ac:dyDescent="0.4">
      <c r="A402" s="107"/>
      <c r="B402" s="107"/>
      <c r="C402" s="107"/>
      <c r="D402" s="73"/>
      <c r="E402" s="73"/>
    </row>
    <row r="403" spans="1:5" ht="14.5" x14ac:dyDescent="0.4">
      <c r="A403" s="107"/>
      <c r="B403" s="107"/>
      <c r="C403" s="107"/>
      <c r="D403" s="73"/>
      <c r="E403" s="73"/>
    </row>
    <row r="404" spans="1:5" ht="14.5" x14ac:dyDescent="0.4">
      <c r="A404" s="107"/>
      <c r="B404" s="107"/>
      <c r="C404" s="107"/>
      <c r="D404" s="73"/>
      <c r="E404" s="73"/>
    </row>
    <row r="405" spans="1:5" ht="14.5" x14ac:dyDescent="0.4">
      <c r="A405" s="107"/>
      <c r="B405" s="107"/>
      <c r="C405" s="107"/>
      <c r="D405" s="73"/>
      <c r="E405" s="73"/>
    </row>
    <row r="406" spans="1:5" ht="14.5" x14ac:dyDescent="0.4">
      <c r="A406" s="107"/>
      <c r="B406" s="107"/>
      <c r="C406" s="107"/>
      <c r="D406" s="73"/>
      <c r="E406" s="73"/>
    </row>
    <row r="407" spans="1:5" ht="14.5" x14ac:dyDescent="0.4">
      <c r="A407" s="107"/>
      <c r="B407" s="107"/>
      <c r="C407" s="107"/>
      <c r="D407" s="73"/>
      <c r="E407" s="73"/>
    </row>
    <row r="408" spans="1:5" ht="14.5" x14ac:dyDescent="0.4">
      <c r="A408" s="107"/>
      <c r="B408" s="107"/>
      <c r="C408" s="107"/>
      <c r="D408" s="73"/>
      <c r="E408" s="73"/>
    </row>
    <row r="409" spans="1:5" ht="14.5" x14ac:dyDescent="0.4">
      <c r="A409" s="107"/>
      <c r="B409" s="107"/>
      <c r="C409" s="107"/>
      <c r="D409" s="73"/>
      <c r="E409" s="73"/>
    </row>
    <row r="410" spans="1:5" ht="14.5" x14ac:dyDescent="0.4">
      <c r="A410" s="107"/>
      <c r="B410" s="107"/>
      <c r="C410" s="107"/>
      <c r="D410" s="73"/>
      <c r="E410" s="73"/>
    </row>
    <row r="411" spans="1:5" ht="14.5" x14ac:dyDescent="0.4">
      <c r="A411" s="107"/>
      <c r="B411" s="107"/>
      <c r="C411" s="107"/>
      <c r="D411" s="73"/>
      <c r="E411" s="73"/>
    </row>
    <row r="412" spans="1:5" ht="14.5" x14ac:dyDescent="0.4">
      <c r="A412" s="107"/>
      <c r="B412" s="107"/>
      <c r="C412" s="107"/>
      <c r="D412" s="73"/>
      <c r="E412" s="73"/>
    </row>
    <row r="413" spans="1:5" ht="14.5" x14ac:dyDescent="0.4">
      <c r="A413" s="107"/>
      <c r="B413" s="107"/>
      <c r="C413" s="107"/>
      <c r="D413" s="73"/>
      <c r="E413" s="73"/>
    </row>
    <row r="414" spans="1:5" ht="14.5" x14ac:dyDescent="0.4">
      <c r="A414" s="107"/>
      <c r="B414" s="107"/>
      <c r="C414" s="107"/>
      <c r="D414" s="73"/>
      <c r="E414" s="73"/>
    </row>
    <row r="415" spans="1:5" ht="14.5" x14ac:dyDescent="0.4">
      <c r="A415" s="107"/>
      <c r="B415" s="107"/>
      <c r="C415" s="107"/>
      <c r="D415" s="73"/>
      <c r="E415" s="73"/>
    </row>
    <row r="416" spans="1:5" ht="14.5" x14ac:dyDescent="0.4">
      <c r="A416" s="107"/>
      <c r="B416" s="107"/>
      <c r="C416" s="107"/>
      <c r="D416" s="73"/>
      <c r="E416" s="73"/>
    </row>
    <row r="417" spans="1:5" ht="14.5" x14ac:dyDescent="0.4">
      <c r="A417" s="107"/>
      <c r="B417" s="107"/>
      <c r="C417" s="107"/>
      <c r="D417" s="73"/>
      <c r="E417" s="73"/>
    </row>
    <row r="418" spans="1:5" ht="14.5" x14ac:dyDescent="0.4">
      <c r="A418" s="107"/>
      <c r="B418" s="107"/>
      <c r="C418" s="107"/>
      <c r="D418" s="73"/>
      <c r="E418" s="73"/>
    </row>
    <row r="419" spans="1:5" ht="14.5" x14ac:dyDescent="0.4">
      <c r="A419" s="107"/>
      <c r="B419" s="107"/>
      <c r="C419" s="107"/>
      <c r="D419" s="73"/>
      <c r="E419" s="73"/>
    </row>
    <row r="420" spans="1:5" ht="14.5" x14ac:dyDescent="0.4">
      <c r="A420" s="107"/>
      <c r="B420" s="107"/>
      <c r="C420" s="107"/>
      <c r="D420" s="73"/>
      <c r="E420" s="73"/>
    </row>
    <row r="421" spans="1:5" ht="14.5" x14ac:dyDescent="0.4">
      <c r="A421" s="107"/>
      <c r="B421" s="107"/>
      <c r="C421" s="107"/>
      <c r="D421" s="73"/>
      <c r="E421" s="73"/>
    </row>
    <row r="422" spans="1:5" ht="14.5" x14ac:dyDescent="0.4">
      <c r="A422" s="107"/>
      <c r="B422" s="107"/>
      <c r="C422" s="107"/>
      <c r="D422" s="73"/>
      <c r="E422" s="73"/>
    </row>
    <row r="423" spans="1:5" ht="14.5" x14ac:dyDescent="0.4">
      <c r="A423" s="107"/>
      <c r="B423" s="107"/>
      <c r="C423" s="107"/>
      <c r="D423" s="73"/>
      <c r="E423" s="73"/>
    </row>
    <row r="424" spans="1:5" ht="14.5" x14ac:dyDescent="0.4">
      <c r="A424" s="107"/>
      <c r="B424" s="107"/>
      <c r="C424" s="107"/>
      <c r="D424" s="73"/>
      <c r="E424" s="73"/>
    </row>
    <row r="425" spans="1:5" ht="14.5" x14ac:dyDescent="0.4">
      <c r="A425" s="107"/>
      <c r="B425" s="107"/>
      <c r="C425" s="107"/>
      <c r="D425" s="73"/>
      <c r="E425" s="73"/>
    </row>
    <row r="426" spans="1:5" ht="14.5" x14ac:dyDescent="0.4">
      <c r="A426" s="107"/>
      <c r="B426" s="107"/>
      <c r="C426" s="107"/>
      <c r="D426" s="73"/>
      <c r="E426" s="73"/>
    </row>
    <row r="427" spans="1:5" ht="14.5" x14ac:dyDescent="0.4">
      <c r="A427" s="107"/>
      <c r="B427" s="107"/>
      <c r="C427" s="107"/>
      <c r="D427" s="73"/>
      <c r="E427" s="73"/>
    </row>
    <row r="428" spans="1:5" ht="14.5" x14ac:dyDescent="0.4">
      <c r="A428" s="107"/>
      <c r="B428" s="107"/>
      <c r="C428" s="107"/>
      <c r="D428" s="73"/>
      <c r="E428" s="73"/>
    </row>
    <row r="429" spans="1:5" ht="14.5" x14ac:dyDescent="0.4">
      <c r="A429" s="107"/>
      <c r="B429" s="107"/>
      <c r="C429" s="107"/>
      <c r="D429" s="73"/>
      <c r="E429" s="73"/>
    </row>
    <row r="430" spans="1:5" ht="14.5" x14ac:dyDescent="0.4">
      <c r="A430" s="107"/>
      <c r="B430" s="107"/>
      <c r="C430" s="107"/>
      <c r="D430" s="73"/>
      <c r="E430" s="73"/>
    </row>
    <row r="431" spans="1:5" ht="14.5" x14ac:dyDescent="0.4">
      <c r="A431" s="107"/>
      <c r="B431" s="107"/>
      <c r="C431" s="107"/>
      <c r="D431" s="73"/>
      <c r="E431" s="73"/>
    </row>
    <row r="432" spans="1:5" ht="14.5" x14ac:dyDescent="0.4">
      <c r="A432" s="107"/>
      <c r="B432" s="107"/>
      <c r="C432" s="107"/>
      <c r="D432" s="73"/>
      <c r="E432" s="73"/>
    </row>
    <row r="433" spans="1:5" ht="14.5" x14ac:dyDescent="0.4">
      <c r="A433" s="107"/>
      <c r="B433" s="107"/>
      <c r="C433" s="107"/>
      <c r="D433" s="73"/>
      <c r="E433" s="73"/>
    </row>
    <row r="434" spans="1:5" ht="14.5" x14ac:dyDescent="0.4">
      <c r="A434" s="107"/>
      <c r="B434" s="107"/>
      <c r="C434" s="107"/>
      <c r="D434" s="73"/>
      <c r="E434" s="73"/>
    </row>
    <row r="435" spans="1:5" ht="14.5" x14ac:dyDescent="0.4">
      <c r="A435" s="107"/>
      <c r="B435" s="107"/>
      <c r="C435" s="107"/>
      <c r="D435" s="73"/>
      <c r="E435" s="73"/>
    </row>
    <row r="436" spans="1:5" ht="14.5" x14ac:dyDescent="0.4">
      <c r="A436" s="107"/>
      <c r="B436" s="107"/>
      <c r="C436" s="107"/>
      <c r="D436" s="73"/>
      <c r="E436" s="73"/>
    </row>
    <row r="437" spans="1:5" ht="14.5" x14ac:dyDescent="0.4">
      <c r="A437" s="107"/>
      <c r="B437" s="107"/>
      <c r="C437" s="107"/>
      <c r="D437" s="73"/>
      <c r="E437" s="73"/>
    </row>
    <row r="438" spans="1:5" ht="14.5" x14ac:dyDescent="0.4">
      <c r="A438" s="107"/>
      <c r="B438" s="107"/>
      <c r="C438" s="107"/>
      <c r="D438" s="73"/>
      <c r="E438" s="73"/>
    </row>
    <row r="439" spans="1:5" ht="14.5" x14ac:dyDescent="0.4">
      <c r="A439" s="107"/>
      <c r="B439" s="107"/>
      <c r="C439" s="107"/>
      <c r="D439" s="73"/>
      <c r="E439" s="73"/>
    </row>
    <row r="440" spans="1:5" ht="14.5" x14ac:dyDescent="0.4">
      <c r="A440" s="107"/>
      <c r="B440" s="107"/>
      <c r="C440" s="107"/>
      <c r="D440" s="73"/>
      <c r="E440" s="73"/>
    </row>
    <row r="441" spans="1:5" ht="14.5" x14ac:dyDescent="0.4">
      <c r="A441" s="107"/>
      <c r="B441" s="107"/>
      <c r="C441" s="107"/>
      <c r="D441" s="73"/>
      <c r="E441" s="73"/>
    </row>
    <row r="442" spans="1:5" ht="14.5" x14ac:dyDescent="0.4">
      <c r="A442" s="107"/>
      <c r="B442" s="107"/>
      <c r="C442" s="107"/>
      <c r="D442" s="73"/>
      <c r="E442" s="73"/>
    </row>
    <row r="443" spans="1:5" ht="14.5" x14ac:dyDescent="0.4">
      <c r="A443" s="107"/>
      <c r="B443" s="107"/>
      <c r="C443" s="107"/>
      <c r="D443" s="73"/>
      <c r="E443" s="73"/>
    </row>
    <row r="444" spans="1:5" ht="14.5" x14ac:dyDescent="0.4">
      <c r="A444" s="107"/>
      <c r="B444" s="107"/>
      <c r="C444" s="107"/>
      <c r="D444" s="73"/>
      <c r="E444" s="73"/>
    </row>
    <row r="445" spans="1:5" ht="14.5" x14ac:dyDescent="0.4">
      <c r="A445" s="107"/>
      <c r="B445" s="107"/>
      <c r="C445" s="107"/>
      <c r="D445" s="73"/>
      <c r="E445" s="73"/>
    </row>
    <row r="446" spans="1:5" ht="14.5" x14ac:dyDescent="0.4">
      <c r="A446" s="107"/>
      <c r="B446" s="107"/>
      <c r="C446" s="107"/>
      <c r="D446" s="73"/>
      <c r="E446" s="73"/>
    </row>
    <row r="447" spans="1:5" ht="14.5" x14ac:dyDescent="0.4">
      <c r="A447" s="107"/>
      <c r="B447" s="107"/>
      <c r="C447" s="107"/>
      <c r="D447" s="73"/>
      <c r="E447" s="73"/>
    </row>
    <row r="448" spans="1:5" ht="14.5" x14ac:dyDescent="0.4">
      <c r="A448" s="107"/>
      <c r="B448" s="107"/>
      <c r="C448" s="107"/>
      <c r="D448" s="73"/>
      <c r="E448" s="73"/>
    </row>
    <row r="449" spans="1:5" ht="14.5" x14ac:dyDescent="0.4">
      <c r="A449" s="107"/>
      <c r="B449" s="107"/>
      <c r="C449" s="107"/>
      <c r="D449" s="73"/>
      <c r="E449" s="73"/>
    </row>
    <row r="450" spans="1:5" ht="14.5" x14ac:dyDescent="0.4">
      <c r="A450" s="107"/>
      <c r="B450" s="107"/>
      <c r="C450" s="107"/>
      <c r="D450" s="73"/>
      <c r="E450" s="73"/>
    </row>
    <row r="451" spans="1:5" ht="14.5" x14ac:dyDescent="0.4">
      <c r="A451" s="107"/>
      <c r="B451" s="107"/>
      <c r="C451" s="107"/>
      <c r="D451" s="73"/>
      <c r="E451" s="73"/>
    </row>
    <row r="452" spans="1:5" ht="14.5" x14ac:dyDescent="0.4">
      <c r="A452" s="107"/>
      <c r="B452" s="107"/>
      <c r="C452" s="107"/>
      <c r="D452" s="73"/>
      <c r="E452" s="73"/>
    </row>
    <row r="453" spans="1:5" ht="14.5" x14ac:dyDescent="0.4">
      <c r="A453" s="107"/>
      <c r="B453" s="107"/>
      <c r="C453" s="107"/>
      <c r="D453" s="73"/>
      <c r="E453" s="73"/>
    </row>
    <row r="454" spans="1:5" ht="14.5" x14ac:dyDescent="0.4">
      <c r="A454" s="107"/>
      <c r="B454" s="107"/>
      <c r="C454" s="107"/>
      <c r="D454" s="73"/>
      <c r="E454" s="73"/>
    </row>
    <row r="455" spans="1:5" ht="14.5" x14ac:dyDescent="0.4">
      <c r="A455" s="107"/>
      <c r="B455" s="107"/>
      <c r="C455" s="107"/>
      <c r="D455" s="73"/>
      <c r="E455" s="73"/>
    </row>
    <row r="456" spans="1:5" ht="14.5" x14ac:dyDescent="0.4">
      <c r="A456" s="107"/>
      <c r="B456" s="107"/>
      <c r="C456" s="107"/>
      <c r="D456" s="73"/>
      <c r="E456" s="73"/>
    </row>
    <row r="457" spans="1:5" ht="14.5" x14ac:dyDescent="0.4">
      <c r="A457" s="107"/>
      <c r="B457" s="107"/>
      <c r="C457" s="107"/>
      <c r="D457" s="73"/>
      <c r="E457" s="73"/>
    </row>
    <row r="458" spans="1:5" ht="14.5" x14ac:dyDescent="0.4">
      <c r="A458" s="107"/>
      <c r="B458" s="107"/>
      <c r="C458" s="107"/>
      <c r="D458" s="73"/>
      <c r="E458" s="73"/>
    </row>
    <row r="459" spans="1:5" ht="14.5" x14ac:dyDescent="0.4">
      <c r="A459" s="107"/>
      <c r="B459" s="107"/>
      <c r="C459" s="107"/>
      <c r="D459" s="73"/>
      <c r="E459" s="73"/>
    </row>
    <row r="460" spans="1:5" ht="14.5" x14ac:dyDescent="0.4">
      <c r="A460" s="107"/>
      <c r="B460" s="107"/>
      <c r="C460" s="107"/>
      <c r="D460" s="73"/>
      <c r="E460" s="73"/>
    </row>
    <row r="461" spans="1:5" ht="14.5" x14ac:dyDescent="0.4">
      <c r="A461" s="107"/>
      <c r="B461" s="107"/>
      <c r="C461" s="107"/>
      <c r="D461" s="73"/>
      <c r="E461" s="73"/>
    </row>
    <row r="462" spans="1:5" ht="14.5" x14ac:dyDescent="0.4">
      <c r="A462" s="107"/>
      <c r="B462" s="107"/>
      <c r="C462" s="107"/>
      <c r="D462" s="73"/>
      <c r="E462" s="73"/>
    </row>
    <row r="463" spans="1:5" ht="14.5" x14ac:dyDescent="0.4">
      <c r="A463" s="107"/>
      <c r="B463" s="107"/>
      <c r="C463" s="107"/>
      <c r="D463" s="73"/>
      <c r="E463" s="73"/>
    </row>
    <row r="464" spans="1:5" ht="14.5" x14ac:dyDescent="0.4">
      <c r="A464" s="107"/>
      <c r="B464" s="107"/>
      <c r="C464" s="107"/>
      <c r="D464" s="73"/>
      <c r="E464" s="73"/>
    </row>
    <row r="465" spans="1:5" ht="14.5" x14ac:dyDescent="0.4">
      <c r="A465" s="107"/>
      <c r="B465" s="107"/>
      <c r="C465" s="107"/>
      <c r="D465" s="73"/>
      <c r="E465" s="73"/>
    </row>
    <row r="466" spans="1:5" ht="14.5" x14ac:dyDescent="0.4">
      <c r="A466" s="107"/>
      <c r="B466" s="107"/>
      <c r="C466" s="107"/>
      <c r="D466" s="73"/>
      <c r="E466" s="73"/>
    </row>
    <row r="467" spans="1:5" ht="14.5" x14ac:dyDescent="0.4">
      <c r="A467" s="107"/>
      <c r="B467" s="107"/>
      <c r="C467" s="107"/>
      <c r="D467" s="73"/>
      <c r="E467" s="73"/>
    </row>
    <row r="468" spans="1:5" ht="14.5" x14ac:dyDescent="0.4">
      <c r="A468" s="107"/>
      <c r="B468" s="107"/>
      <c r="C468" s="107"/>
      <c r="D468" s="73"/>
      <c r="E468" s="73"/>
    </row>
    <row r="469" spans="1:5" ht="14.5" x14ac:dyDescent="0.4">
      <c r="A469" s="107"/>
      <c r="B469" s="107"/>
      <c r="C469" s="107"/>
      <c r="D469" s="73"/>
      <c r="E469" s="73"/>
    </row>
    <row r="470" spans="1:5" ht="14.5" x14ac:dyDescent="0.4">
      <c r="A470" s="107"/>
      <c r="B470" s="107"/>
      <c r="C470" s="107"/>
      <c r="D470" s="73"/>
      <c r="E470" s="73"/>
    </row>
    <row r="471" spans="1:5" ht="14.5" x14ac:dyDescent="0.4">
      <c r="A471" s="107"/>
      <c r="B471" s="107"/>
      <c r="C471" s="107"/>
      <c r="D471" s="73"/>
      <c r="E471" s="73"/>
    </row>
    <row r="472" spans="1:5" ht="14.5" x14ac:dyDescent="0.4">
      <c r="A472" s="107"/>
      <c r="B472" s="107"/>
      <c r="C472" s="107"/>
      <c r="D472" s="73"/>
      <c r="E472" s="73"/>
    </row>
    <row r="473" spans="1:5" ht="14.5" x14ac:dyDescent="0.4">
      <c r="A473" s="107"/>
      <c r="B473" s="107"/>
      <c r="C473" s="107"/>
      <c r="D473" s="73"/>
      <c r="E473" s="73"/>
    </row>
    <row r="474" spans="1:5" ht="14.5" x14ac:dyDescent="0.4">
      <c r="A474" s="107"/>
      <c r="B474" s="107"/>
      <c r="C474" s="107"/>
      <c r="D474" s="73"/>
      <c r="E474" s="73"/>
    </row>
    <row r="475" spans="1:5" ht="14.5" x14ac:dyDescent="0.4">
      <c r="A475" s="107"/>
      <c r="B475" s="107"/>
      <c r="C475" s="107"/>
      <c r="D475" s="73"/>
      <c r="E475" s="73"/>
    </row>
    <row r="476" spans="1:5" ht="14.5" x14ac:dyDescent="0.4">
      <c r="A476" s="107"/>
      <c r="B476" s="107"/>
      <c r="C476" s="107"/>
      <c r="D476" s="73"/>
      <c r="E476" s="73"/>
    </row>
    <row r="477" spans="1:5" ht="14.5" x14ac:dyDescent="0.4">
      <c r="A477" s="107"/>
      <c r="B477" s="107"/>
      <c r="C477" s="107"/>
      <c r="D477" s="73"/>
      <c r="E477" s="73"/>
    </row>
    <row r="478" spans="1:5" ht="14.5" x14ac:dyDescent="0.4">
      <c r="A478" s="107"/>
      <c r="B478" s="107"/>
      <c r="C478" s="107"/>
      <c r="D478" s="73"/>
      <c r="E478" s="73"/>
    </row>
    <row r="479" spans="1:5" ht="14.5" x14ac:dyDescent="0.4">
      <c r="A479" s="107"/>
      <c r="B479" s="107"/>
      <c r="C479" s="107"/>
      <c r="D479" s="73"/>
      <c r="E479" s="73"/>
    </row>
    <row r="480" spans="1:5" ht="14.5" x14ac:dyDescent="0.4">
      <c r="A480" s="107"/>
      <c r="B480" s="107"/>
      <c r="C480" s="107"/>
      <c r="D480" s="73"/>
      <c r="E480" s="73"/>
    </row>
    <row r="481" spans="1:5" ht="14.5" x14ac:dyDescent="0.4">
      <c r="A481" s="107"/>
      <c r="B481" s="107"/>
      <c r="C481" s="107"/>
      <c r="D481" s="73"/>
      <c r="E481" s="73"/>
    </row>
    <row r="482" spans="1:5" ht="14.5" x14ac:dyDescent="0.4">
      <c r="A482" s="107"/>
      <c r="B482" s="107"/>
      <c r="C482" s="107"/>
      <c r="D482" s="73"/>
      <c r="E482" s="73"/>
    </row>
    <row r="483" spans="1:5" ht="14.5" x14ac:dyDescent="0.4">
      <c r="A483" s="107"/>
      <c r="B483" s="107"/>
      <c r="C483" s="107"/>
      <c r="D483" s="73"/>
      <c r="E483" s="73"/>
    </row>
    <row r="484" spans="1:5" ht="14.5" x14ac:dyDescent="0.4">
      <c r="A484" s="107"/>
      <c r="B484" s="107"/>
      <c r="C484" s="107"/>
      <c r="D484" s="73"/>
      <c r="E484" s="73"/>
    </row>
    <row r="485" spans="1:5" ht="14.5" x14ac:dyDescent="0.4">
      <c r="A485" s="107"/>
      <c r="B485" s="107"/>
      <c r="C485" s="107"/>
      <c r="D485" s="73"/>
      <c r="E485" s="73"/>
    </row>
    <row r="486" spans="1:5" ht="14.5" x14ac:dyDescent="0.4">
      <c r="A486" s="107"/>
      <c r="B486" s="107"/>
      <c r="C486" s="107"/>
      <c r="D486" s="73"/>
      <c r="E486" s="73"/>
    </row>
    <row r="487" spans="1:5" ht="14.5" x14ac:dyDescent="0.4">
      <c r="A487" s="107"/>
      <c r="B487" s="107"/>
      <c r="C487" s="107"/>
      <c r="D487" s="73"/>
      <c r="E487" s="73"/>
    </row>
    <row r="488" spans="1:5" ht="14.5" x14ac:dyDescent="0.4">
      <c r="A488" s="107"/>
      <c r="B488" s="107"/>
      <c r="C488" s="107"/>
      <c r="D488" s="73"/>
      <c r="E488" s="73"/>
    </row>
    <row r="489" spans="1:5" ht="14.5" x14ac:dyDescent="0.4">
      <c r="A489" s="107"/>
      <c r="B489" s="107"/>
      <c r="C489" s="107"/>
      <c r="D489" s="73"/>
      <c r="E489" s="73"/>
    </row>
    <row r="490" spans="1:5" ht="14.5" x14ac:dyDescent="0.4">
      <c r="A490" s="107"/>
      <c r="B490" s="107"/>
      <c r="C490" s="107"/>
      <c r="D490" s="73"/>
      <c r="E490" s="73"/>
    </row>
    <row r="491" spans="1:5" ht="14.5" x14ac:dyDescent="0.4">
      <c r="A491" s="107"/>
      <c r="B491" s="107"/>
      <c r="C491" s="107"/>
      <c r="D491" s="73"/>
      <c r="E491" s="73"/>
    </row>
    <row r="492" spans="1:5" ht="14.5" x14ac:dyDescent="0.4">
      <c r="A492" s="107"/>
      <c r="B492" s="107"/>
      <c r="C492" s="107"/>
      <c r="D492" s="73"/>
      <c r="E492" s="73"/>
    </row>
    <row r="493" spans="1:5" ht="14.5" x14ac:dyDescent="0.4">
      <c r="A493" s="107"/>
      <c r="B493" s="107"/>
      <c r="C493" s="107"/>
      <c r="D493" s="73"/>
      <c r="E493" s="73"/>
    </row>
    <row r="494" spans="1:5" ht="14.5" x14ac:dyDescent="0.4">
      <c r="A494" s="107"/>
      <c r="B494" s="107"/>
      <c r="C494" s="107"/>
      <c r="D494" s="73"/>
      <c r="E494" s="73"/>
    </row>
    <row r="495" spans="1:5" ht="14.5" x14ac:dyDescent="0.4">
      <c r="A495" s="107"/>
      <c r="B495" s="107"/>
      <c r="C495" s="107"/>
      <c r="D495" s="73"/>
      <c r="E495" s="73"/>
    </row>
    <row r="496" spans="1:5" ht="14.5" x14ac:dyDescent="0.4">
      <c r="A496" s="107"/>
      <c r="B496" s="107"/>
      <c r="C496" s="107"/>
      <c r="D496" s="73"/>
      <c r="E496" s="73"/>
    </row>
    <row r="497" spans="1:5" ht="14.5" x14ac:dyDescent="0.4">
      <c r="A497" s="107"/>
      <c r="B497" s="107"/>
      <c r="C497" s="107"/>
      <c r="D497" s="73"/>
      <c r="E497" s="73"/>
    </row>
    <row r="498" spans="1:5" ht="14.5" x14ac:dyDescent="0.4">
      <c r="A498" s="107"/>
      <c r="B498" s="107"/>
      <c r="C498" s="107"/>
      <c r="D498" s="73"/>
      <c r="E498" s="73"/>
    </row>
    <row r="499" spans="1:5" ht="14.5" x14ac:dyDescent="0.4">
      <c r="A499" s="107"/>
      <c r="B499" s="107"/>
      <c r="C499" s="107"/>
      <c r="D499" s="73"/>
      <c r="E499" s="73"/>
    </row>
    <row r="500" spans="1:5" ht="14.5" x14ac:dyDescent="0.4">
      <c r="A500" s="107"/>
      <c r="B500" s="107"/>
      <c r="C500" s="107"/>
      <c r="D500" s="73"/>
      <c r="E500" s="73"/>
    </row>
    <row r="501" spans="1:5" ht="14.5" x14ac:dyDescent="0.4">
      <c r="A501" s="107"/>
      <c r="B501" s="107"/>
      <c r="C501" s="107"/>
      <c r="D501" s="73"/>
      <c r="E501" s="73"/>
    </row>
    <row r="502" spans="1:5" ht="14.5" x14ac:dyDescent="0.4">
      <c r="A502" s="107"/>
      <c r="B502" s="107"/>
      <c r="C502" s="107"/>
      <c r="D502" s="73"/>
      <c r="E502" s="73"/>
    </row>
    <row r="503" spans="1:5" ht="14.5" x14ac:dyDescent="0.4">
      <c r="A503" s="107"/>
      <c r="B503" s="107"/>
      <c r="C503" s="107"/>
      <c r="D503" s="73"/>
      <c r="E503" s="73"/>
    </row>
    <row r="504" spans="1:5" ht="14.5" x14ac:dyDescent="0.4">
      <c r="A504" s="107"/>
      <c r="B504" s="107"/>
      <c r="C504" s="107"/>
      <c r="D504" s="73"/>
      <c r="E504" s="73"/>
    </row>
    <row r="505" spans="1:5" ht="14.5" x14ac:dyDescent="0.4">
      <c r="A505" s="107"/>
      <c r="B505" s="107"/>
      <c r="C505" s="107"/>
      <c r="D505" s="73"/>
      <c r="E505" s="73"/>
    </row>
    <row r="506" spans="1:5" ht="14.5" x14ac:dyDescent="0.4">
      <c r="A506" s="107"/>
      <c r="B506" s="107"/>
      <c r="C506" s="107"/>
      <c r="D506" s="73"/>
      <c r="E506" s="73"/>
    </row>
    <row r="507" spans="1:5" ht="14.5" x14ac:dyDescent="0.4">
      <c r="A507" s="107"/>
      <c r="B507" s="107"/>
      <c r="C507" s="107"/>
      <c r="D507" s="73"/>
      <c r="E507" s="73"/>
    </row>
    <row r="508" spans="1:5" ht="14.5" x14ac:dyDescent="0.4">
      <c r="A508" s="107"/>
      <c r="B508" s="107"/>
      <c r="C508" s="107"/>
      <c r="D508" s="73"/>
      <c r="E508" s="73"/>
    </row>
    <row r="509" spans="1:5" ht="14.5" x14ac:dyDescent="0.4">
      <c r="A509" s="107"/>
      <c r="B509" s="107"/>
      <c r="C509" s="107"/>
      <c r="D509" s="73"/>
      <c r="E509" s="73"/>
    </row>
    <row r="510" spans="1:5" ht="14.5" x14ac:dyDescent="0.4">
      <c r="A510" s="107"/>
      <c r="B510" s="107"/>
      <c r="C510" s="107"/>
      <c r="D510" s="73"/>
      <c r="E510" s="73"/>
    </row>
    <row r="511" spans="1:5" ht="14.5" x14ac:dyDescent="0.4">
      <c r="A511" s="107"/>
      <c r="B511" s="107"/>
      <c r="C511" s="107"/>
      <c r="D511" s="73"/>
      <c r="E511" s="73"/>
    </row>
    <row r="512" spans="1:5" ht="14.5" x14ac:dyDescent="0.4">
      <c r="A512" s="107"/>
      <c r="B512" s="107"/>
      <c r="C512" s="107"/>
      <c r="D512" s="73"/>
      <c r="E512" s="73"/>
    </row>
    <row r="513" spans="1:5" ht="14.5" x14ac:dyDescent="0.4">
      <c r="A513" s="107"/>
      <c r="B513" s="107"/>
      <c r="C513" s="107"/>
      <c r="D513" s="73"/>
      <c r="E513" s="73"/>
    </row>
    <row r="514" spans="1:5" ht="14.5" x14ac:dyDescent="0.4">
      <c r="A514" s="107"/>
      <c r="B514" s="107"/>
      <c r="C514" s="107"/>
      <c r="D514" s="73"/>
      <c r="E514" s="73"/>
    </row>
    <row r="515" spans="1:5" ht="14.5" x14ac:dyDescent="0.4">
      <c r="A515" s="107"/>
      <c r="B515" s="107"/>
      <c r="C515" s="107"/>
      <c r="D515" s="73"/>
      <c r="E515" s="73"/>
    </row>
    <row r="516" spans="1:5" ht="14.5" x14ac:dyDescent="0.4">
      <c r="A516" s="107"/>
      <c r="B516" s="107"/>
      <c r="C516" s="107"/>
      <c r="D516" s="73"/>
      <c r="E516" s="73"/>
    </row>
    <row r="517" spans="1:5" ht="14.5" x14ac:dyDescent="0.4">
      <c r="A517" s="107"/>
      <c r="B517" s="107"/>
      <c r="C517" s="107"/>
      <c r="D517" s="73"/>
      <c r="E517" s="73"/>
    </row>
    <row r="518" spans="1:5" ht="14.5" x14ac:dyDescent="0.4">
      <c r="A518" s="107"/>
      <c r="B518" s="107"/>
      <c r="C518" s="107"/>
      <c r="D518" s="73"/>
      <c r="E518" s="73"/>
    </row>
    <row r="519" spans="1:5" ht="14.5" x14ac:dyDescent="0.4">
      <c r="A519" s="107"/>
      <c r="B519" s="107"/>
      <c r="C519" s="107"/>
      <c r="D519" s="73"/>
      <c r="E519" s="73"/>
    </row>
    <row r="520" spans="1:5" ht="14.5" x14ac:dyDescent="0.4">
      <c r="A520" s="107"/>
      <c r="B520" s="107"/>
      <c r="C520" s="107"/>
      <c r="D520" s="73"/>
      <c r="E520" s="73"/>
    </row>
    <row r="521" spans="1:5" ht="14.5" x14ac:dyDescent="0.4">
      <c r="A521" s="107"/>
      <c r="B521" s="107"/>
      <c r="C521" s="107"/>
      <c r="D521" s="73"/>
      <c r="E521" s="73"/>
    </row>
    <row r="522" spans="1:5" ht="14.5" x14ac:dyDescent="0.4">
      <c r="A522" s="107"/>
      <c r="B522" s="107"/>
      <c r="C522" s="107"/>
      <c r="D522" s="73"/>
      <c r="E522" s="73"/>
    </row>
    <row r="523" spans="1:5" ht="14.5" x14ac:dyDescent="0.4">
      <c r="A523" s="107"/>
      <c r="B523" s="107"/>
      <c r="C523" s="107"/>
      <c r="D523" s="73"/>
      <c r="E523" s="73"/>
    </row>
    <row r="524" spans="1:5" ht="14.5" x14ac:dyDescent="0.4">
      <c r="A524" s="107"/>
      <c r="B524" s="107"/>
      <c r="C524" s="107"/>
      <c r="D524" s="73"/>
      <c r="E524" s="73"/>
    </row>
    <row r="525" spans="1:5" ht="14.5" x14ac:dyDescent="0.4">
      <c r="A525" s="107"/>
      <c r="B525" s="107"/>
      <c r="C525" s="107"/>
      <c r="D525" s="73"/>
      <c r="E525" s="73"/>
    </row>
    <row r="526" spans="1:5" ht="14.5" x14ac:dyDescent="0.4">
      <c r="A526" s="107"/>
      <c r="B526" s="107"/>
      <c r="C526" s="107"/>
      <c r="D526" s="73"/>
      <c r="E526" s="73"/>
    </row>
    <row r="527" spans="1:5" ht="14.5" x14ac:dyDescent="0.4">
      <c r="A527" s="107"/>
      <c r="B527" s="107"/>
      <c r="C527" s="107"/>
      <c r="D527" s="73"/>
      <c r="E527" s="73"/>
    </row>
    <row r="528" spans="1:5" ht="14.5" x14ac:dyDescent="0.4">
      <c r="A528" s="107"/>
      <c r="B528" s="107"/>
      <c r="C528" s="107"/>
      <c r="D528" s="73"/>
      <c r="E528" s="73"/>
    </row>
    <row r="529" spans="1:5" ht="14.5" x14ac:dyDescent="0.4">
      <c r="A529" s="107"/>
      <c r="B529" s="107"/>
      <c r="C529" s="107"/>
      <c r="D529" s="73"/>
      <c r="E529" s="73"/>
    </row>
    <row r="530" spans="1:5" ht="14.5" x14ac:dyDescent="0.4">
      <c r="A530" s="107"/>
      <c r="B530" s="107"/>
      <c r="C530" s="107"/>
      <c r="D530" s="73"/>
      <c r="E530" s="73"/>
    </row>
    <row r="531" spans="1:5" ht="14.5" x14ac:dyDescent="0.4">
      <c r="A531" s="107"/>
      <c r="B531" s="107"/>
      <c r="C531" s="107"/>
      <c r="D531" s="73"/>
      <c r="E531" s="73"/>
    </row>
    <row r="532" spans="1:5" ht="14.5" x14ac:dyDescent="0.4">
      <c r="A532" s="107"/>
      <c r="B532" s="107"/>
      <c r="C532" s="107"/>
      <c r="D532" s="73"/>
      <c r="E532" s="73"/>
    </row>
    <row r="533" spans="1:5" ht="14.5" x14ac:dyDescent="0.4">
      <c r="A533" s="107"/>
      <c r="B533" s="107"/>
      <c r="C533" s="107"/>
      <c r="D533" s="73"/>
      <c r="E533" s="73"/>
    </row>
    <row r="534" spans="1:5" ht="14.5" x14ac:dyDescent="0.4">
      <c r="A534" s="107"/>
      <c r="B534" s="107"/>
      <c r="C534" s="107"/>
      <c r="D534" s="73"/>
      <c r="E534" s="73"/>
    </row>
    <row r="535" spans="1:5" ht="14.5" x14ac:dyDescent="0.4">
      <c r="A535" s="107"/>
      <c r="B535" s="107"/>
      <c r="C535" s="107"/>
      <c r="D535" s="73"/>
      <c r="E535" s="73"/>
    </row>
    <row r="536" spans="1:5" ht="14.5" x14ac:dyDescent="0.4">
      <c r="A536" s="107"/>
      <c r="B536" s="107"/>
      <c r="C536" s="107"/>
      <c r="D536" s="73"/>
      <c r="E536" s="73"/>
    </row>
    <row r="537" spans="1:5" ht="14.5" x14ac:dyDescent="0.4">
      <c r="A537" s="107"/>
      <c r="B537" s="107"/>
      <c r="C537" s="107"/>
      <c r="D537" s="73"/>
      <c r="E537" s="73"/>
    </row>
    <row r="538" spans="1:5" ht="14.5" x14ac:dyDescent="0.4">
      <c r="A538" s="107"/>
      <c r="B538" s="107"/>
      <c r="C538" s="107"/>
      <c r="D538" s="73"/>
      <c r="E538" s="73"/>
    </row>
    <row r="539" spans="1:5" ht="14.5" x14ac:dyDescent="0.4">
      <c r="A539" s="107"/>
      <c r="B539" s="107"/>
      <c r="C539" s="107"/>
      <c r="D539" s="73"/>
      <c r="E539" s="73"/>
    </row>
    <row r="540" spans="1:5" ht="14.5" x14ac:dyDescent="0.4">
      <c r="A540" s="107"/>
      <c r="B540" s="107"/>
      <c r="C540" s="107"/>
      <c r="D540" s="73"/>
      <c r="E540" s="73"/>
    </row>
    <row r="541" spans="1:5" ht="14.5" x14ac:dyDescent="0.4">
      <c r="A541" s="107"/>
      <c r="B541" s="107"/>
      <c r="C541" s="107"/>
      <c r="D541" s="73"/>
      <c r="E541" s="73"/>
    </row>
    <row r="542" spans="1:5" ht="14.5" x14ac:dyDescent="0.4">
      <c r="A542" s="107"/>
      <c r="B542" s="107"/>
      <c r="C542" s="107"/>
      <c r="D542" s="73"/>
      <c r="E542" s="73"/>
    </row>
    <row r="543" spans="1:5" ht="14.5" x14ac:dyDescent="0.4">
      <c r="A543" s="107"/>
      <c r="B543" s="107"/>
      <c r="C543" s="107"/>
      <c r="D543" s="73"/>
      <c r="E543" s="73"/>
    </row>
    <row r="544" spans="1:5" ht="14.5" x14ac:dyDescent="0.4">
      <c r="A544" s="107"/>
      <c r="B544" s="107"/>
      <c r="C544" s="107"/>
      <c r="D544" s="73"/>
      <c r="E544" s="73"/>
    </row>
    <row r="545" spans="1:5" ht="14.5" x14ac:dyDescent="0.4">
      <c r="A545" s="107"/>
      <c r="B545" s="107"/>
      <c r="C545" s="107"/>
      <c r="D545" s="73"/>
      <c r="E545" s="73"/>
    </row>
    <row r="546" spans="1:5" ht="14.5" x14ac:dyDescent="0.4">
      <c r="A546" s="107"/>
      <c r="B546" s="107"/>
      <c r="C546" s="107"/>
      <c r="D546" s="73"/>
      <c r="E546" s="73"/>
    </row>
    <row r="547" spans="1:5" ht="14.5" x14ac:dyDescent="0.4">
      <c r="A547" s="107"/>
      <c r="B547" s="107"/>
      <c r="C547" s="107"/>
      <c r="D547" s="73"/>
      <c r="E547" s="73"/>
    </row>
    <row r="548" spans="1:5" ht="14.5" x14ac:dyDescent="0.4">
      <c r="A548" s="107"/>
      <c r="B548" s="107"/>
      <c r="C548" s="107"/>
      <c r="D548" s="73"/>
      <c r="E548" s="73"/>
    </row>
    <row r="549" spans="1:5" ht="14.5" x14ac:dyDescent="0.4">
      <c r="A549" s="107"/>
      <c r="B549" s="107"/>
      <c r="C549" s="107"/>
      <c r="D549" s="73"/>
      <c r="E549" s="73"/>
    </row>
    <row r="550" spans="1:5" ht="14.5" x14ac:dyDescent="0.4">
      <c r="A550" s="107"/>
      <c r="B550" s="107"/>
      <c r="C550" s="107"/>
      <c r="D550" s="73"/>
      <c r="E550" s="73"/>
    </row>
    <row r="551" spans="1:5" ht="14.5" x14ac:dyDescent="0.4">
      <c r="A551" s="107"/>
      <c r="B551" s="107"/>
      <c r="C551" s="107"/>
      <c r="D551" s="73"/>
      <c r="E551" s="73"/>
    </row>
    <row r="552" spans="1:5" ht="14.5" x14ac:dyDescent="0.4">
      <c r="A552" s="107"/>
      <c r="B552" s="107"/>
      <c r="C552" s="107"/>
      <c r="D552" s="73"/>
      <c r="E552" s="73"/>
    </row>
    <row r="553" spans="1:5" ht="14.5" x14ac:dyDescent="0.4">
      <c r="A553" s="107"/>
      <c r="B553" s="107"/>
      <c r="C553" s="107"/>
      <c r="D553" s="73"/>
      <c r="E553" s="73"/>
    </row>
    <row r="554" spans="1:5" ht="14.5" x14ac:dyDescent="0.4">
      <c r="A554" s="107"/>
      <c r="B554" s="107"/>
      <c r="C554" s="107"/>
      <c r="D554" s="73"/>
      <c r="E554" s="73"/>
    </row>
    <row r="555" spans="1:5" ht="14.5" x14ac:dyDescent="0.4">
      <c r="A555" s="107"/>
      <c r="B555" s="107"/>
      <c r="C555" s="107"/>
      <c r="D555" s="73"/>
      <c r="E555" s="73"/>
    </row>
    <row r="556" spans="1:5" ht="14.5" x14ac:dyDescent="0.4">
      <c r="A556" s="107"/>
      <c r="B556" s="107"/>
      <c r="C556" s="107"/>
      <c r="D556" s="73"/>
      <c r="E556" s="73"/>
    </row>
  </sheetData>
  <autoFilter ref="A3:J232" xr:uid="{EF823774-DED1-470C-BE2E-195E020CE3DA}"/>
  <mergeCells count="34">
    <mergeCell ref="E219:E223"/>
    <mergeCell ref="E216:E218"/>
    <mergeCell ref="A205:A232"/>
    <mergeCell ref="E205:E210"/>
    <mergeCell ref="E213:E214"/>
    <mergeCell ref="E148:E151"/>
    <mergeCell ref="A156:A180"/>
    <mergeCell ref="E156:E163"/>
    <mergeCell ref="E170:E174"/>
    <mergeCell ref="A181:A204"/>
    <mergeCell ref="E181:E183"/>
    <mergeCell ref="E188:E189"/>
    <mergeCell ref="E190:E194"/>
    <mergeCell ref="E196:E197"/>
    <mergeCell ref="E165:E167"/>
    <mergeCell ref="A130:A155"/>
    <mergeCell ref="E130:E147"/>
    <mergeCell ref="A4:A36"/>
    <mergeCell ref="E4:E7"/>
    <mergeCell ref="E8:E9"/>
    <mergeCell ref="E10:E13"/>
    <mergeCell ref="E15:E17"/>
    <mergeCell ref="E18:E19"/>
    <mergeCell ref="A37:A45"/>
    <mergeCell ref="E37:E44"/>
    <mergeCell ref="A46:A114"/>
    <mergeCell ref="E47:E48"/>
    <mergeCell ref="E105:E107"/>
    <mergeCell ref="A115:A129"/>
    <mergeCell ref="E116:E118"/>
    <mergeCell ref="E51:E67"/>
    <mergeCell ref="E68:E94"/>
    <mergeCell ref="E96:E98"/>
    <mergeCell ref="E108:E110"/>
  </mergeCells>
  <conditionalFormatting sqref="G131:G156 G158:G163 G4:G126 G165:G232">
    <cfRule type="cellIs" dxfId="24" priority="53" operator="equal">
      <formula>"nee"</formula>
    </cfRule>
  </conditionalFormatting>
  <conditionalFormatting sqref="H130:H156 H1:H126 H158:H1048576">
    <cfRule type="cellIs" dxfId="23" priority="52" operator="equal">
      <formula>"heeft reeds aparte rechtspersoonlijkheid"</formula>
    </cfRule>
  </conditionalFormatting>
  <conditionalFormatting sqref="I130:I156 I1:I127 I158:I1048576">
    <cfRule type="cellIs" dxfId="22" priority="46" operator="equal">
      <formula>"niet van toepassing"</formula>
    </cfRule>
    <cfRule type="cellIs" dxfId="21" priority="47" operator="equal">
      <formula xml:space="preserve"> "heeft reeds aparte rechtspersoonlijkheid"</formula>
    </cfRule>
    <cfRule type="cellIs" dxfId="20" priority="48" operator="equal">
      <formula>"intern of extern"</formula>
    </cfRule>
  </conditionalFormatting>
  <conditionalFormatting sqref="G1:G3 G233:G1048576">
    <cfRule type="cellIs" dxfId="19" priority="28" operator="equal">
      <formula>"nee"</formula>
    </cfRule>
    <cfRule type="cellIs" dxfId="18" priority="29" operator="equal">
      <formula>"ja"</formula>
    </cfRule>
  </conditionalFormatting>
  <conditionalFormatting sqref="G157">
    <cfRule type="cellIs" dxfId="17" priority="17" operator="equal">
      <formula>"nee"</formula>
    </cfRule>
  </conditionalFormatting>
  <conditionalFormatting sqref="H157">
    <cfRule type="cellIs" dxfId="16" priority="16" operator="equal">
      <formula>"heeft reeds aparte rechtspersoonlijkheid"</formula>
    </cfRule>
  </conditionalFormatting>
  <conditionalFormatting sqref="I157">
    <cfRule type="cellIs" dxfId="15" priority="13" operator="equal">
      <formula>"niet van toepassing"</formula>
    </cfRule>
    <cfRule type="cellIs" dxfId="14" priority="14" operator="equal">
      <formula xml:space="preserve"> "heeft reeds aparte rechtspersoonlijkheid"</formula>
    </cfRule>
    <cfRule type="cellIs" dxfId="13" priority="15" operator="equal">
      <formula>"intern of extern"</formula>
    </cfRule>
  </conditionalFormatting>
  <conditionalFormatting sqref="G130">
    <cfRule type="cellIs" dxfId="12" priority="12" operator="equal">
      <formula>"nee"</formula>
    </cfRule>
  </conditionalFormatting>
  <conditionalFormatting sqref="G164">
    <cfRule type="cellIs" dxfId="11" priority="6" operator="equal">
      <formula>"nee"</formula>
    </cfRule>
  </conditionalFormatting>
  <conditionalFormatting sqref="G127:G129">
    <cfRule type="cellIs" dxfId="10" priority="5" operator="equal">
      <formula>"nee"</formula>
    </cfRule>
  </conditionalFormatting>
  <conditionalFormatting sqref="H127:H129">
    <cfRule type="cellIs" dxfId="9" priority="4" operator="equal">
      <formula>"heeft reeds aparte rechtspersoonlijkheid"</formula>
    </cfRule>
  </conditionalFormatting>
  <conditionalFormatting sqref="I128:I129">
    <cfRule type="cellIs" dxfId="8" priority="1" operator="equal">
      <formula>"niet van toepassing"</formula>
    </cfRule>
    <cfRule type="cellIs" dxfId="7" priority="2" operator="equal">
      <formula xml:space="preserve"> "heeft reeds aparte rechtspersoonlijkheid"</formula>
    </cfRule>
    <cfRule type="cellIs" dxfId="6" priority="3" operator="equal">
      <formula>"intern of extern"</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9C75F-2079-4EEF-815F-A29C362E68DC}">
  <sheetPr filterMode="1">
    <tabColor theme="9"/>
  </sheetPr>
  <dimension ref="A1:MO574"/>
  <sheetViews>
    <sheetView topLeftCell="B1" zoomScaleNormal="100" workbookViewId="0">
      <selection activeCell="C26" sqref="C26"/>
    </sheetView>
  </sheetViews>
  <sheetFormatPr defaultColWidth="9.1796875" defaultRowHeight="16.5" x14ac:dyDescent="0.4"/>
  <cols>
    <col min="1" max="1" width="29.453125" style="5" customWidth="1"/>
    <col min="2" max="2" width="94.81640625" style="197" customWidth="1"/>
    <col min="3" max="3" width="53.453125" style="21" customWidth="1"/>
    <col min="4" max="4" width="12.7265625" style="41" customWidth="1"/>
    <col min="5" max="5" width="31.81640625" style="55" customWidth="1"/>
    <col min="6" max="6" width="23.7265625" style="95" customWidth="1"/>
    <col min="7" max="7" width="24.1796875" style="93" customWidth="1"/>
    <col min="8" max="8" width="26.1796875" style="93" customWidth="1"/>
    <col min="9" max="9" width="62.7265625" style="93" customWidth="1"/>
    <col min="10" max="10" width="73.54296875" style="27" customWidth="1"/>
    <col min="11" max="11" width="45.81640625" customWidth="1"/>
    <col min="12" max="12" width="109.1796875" customWidth="1"/>
    <col min="13" max="13" width="45.7265625" style="107" customWidth="1"/>
    <col min="14" max="14" width="9.1796875" style="107"/>
    <col min="15" max="15" width="49.81640625" style="107" customWidth="1"/>
    <col min="16" max="353" width="9.1796875" style="107"/>
    <col min="354" max="16384" width="9.1796875" style="5"/>
  </cols>
  <sheetData>
    <row r="1" spans="1:353" s="4" customFormat="1" ht="20.5" x14ac:dyDescent="0.4">
      <c r="A1" s="272" t="s">
        <v>371</v>
      </c>
      <c r="B1" s="340"/>
      <c r="C1" s="272"/>
      <c r="D1" s="272"/>
      <c r="E1" s="272"/>
      <c r="F1" s="272"/>
      <c r="G1" s="272"/>
      <c r="H1" s="272"/>
      <c r="I1" s="272"/>
      <c r="J1" s="272"/>
      <c r="K1"/>
      <c r="L1"/>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c r="IW1" s="107"/>
      <c r="IX1" s="107"/>
      <c r="IY1" s="107"/>
      <c r="IZ1" s="107"/>
      <c r="JA1" s="107"/>
      <c r="JB1" s="107"/>
      <c r="JC1" s="107"/>
      <c r="JD1" s="107"/>
      <c r="JE1" s="107"/>
      <c r="JF1" s="107"/>
      <c r="JG1" s="107"/>
      <c r="JH1" s="107"/>
      <c r="JI1" s="107"/>
      <c r="JJ1" s="107"/>
      <c r="JK1" s="107"/>
      <c r="JL1" s="107"/>
      <c r="JM1" s="107"/>
      <c r="JN1" s="107"/>
      <c r="JO1" s="107"/>
      <c r="JP1" s="107"/>
      <c r="JQ1" s="107"/>
      <c r="JR1" s="107"/>
      <c r="JS1" s="107"/>
      <c r="JT1" s="107"/>
      <c r="JU1" s="107"/>
      <c r="JV1" s="107"/>
      <c r="JW1" s="107"/>
      <c r="JX1" s="107"/>
      <c r="JY1" s="107"/>
      <c r="JZ1" s="107"/>
      <c r="KA1" s="107"/>
      <c r="KB1" s="107"/>
      <c r="KC1" s="107"/>
      <c r="KD1" s="107"/>
      <c r="KE1" s="107"/>
      <c r="KF1" s="107"/>
      <c r="KG1" s="107"/>
      <c r="KH1" s="107"/>
      <c r="KI1" s="107"/>
      <c r="KJ1" s="107"/>
      <c r="KK1" s="107"/>
      <c r="KL1" s="107"/>
      <c r="KM1" s="107"/>
      <c r="KN1" s="107"/>
      <c r="KO1" s="107"/>
      <c r="KP1" s="107"/>
      <c r="KQ1" s="107"/>
      <c r="KR1" s="107"/>
      <c r="KS1" s="107"/>
      <c r="KT1" s="107"/>
      <c r="KU1" s="107"/>
      <c r="KV1" s="107"/>
      <c r="KW1" s="107"/>
      <c r="KX1" s="107"/>
      <c r="KY1" s="107"/>
      <c r="KZ1" s="107"/>
      <c r="LA1" s="107"/>
      <c r="LB1" s="107"/>
      <c r="LC1" s="107"/>
      <c r="LD1" s="107"/>
      <c r="LE1" s="107"/>
      <c r="LF1" s="107"/>
      <c r="LG1" s="107"/>
      <c r="LH1" s="107"/>
      <c r="LI1" s="107"/>
      <c r="LJ1" s="107"/>
      <c r="LK1" s="107"/>
      <c r="LL1" s="107"/>
      <c r="LM1" s="107"/>
      <c r="LN1" s="107"/>
      <c r="LO1" s="107"/>
      <c r="LP1" s="107"/>
      <c r="LQ1" s="107"/>
      <c r="LR1" s="107"/>
      <c r="LS1" s="107"/>
      <c r="LT1" s="107"/>
      <c r="LU1" s="107"/>
      <c r="LV1" s="107"/>
      <c r="LW1" s="107"/>
      <c r="LX1" s="107"/>
      <c r="LY1" s="107"/>
      <c r="LZ1" s="107"/>
      <c r="MA1" s="107"/>
      <c r="MB1" s="107"/>
      <c r="MC1" s="107"/>
      <c r="MD1" s="107"/>
      <c r="ME1" s="107"/>
      <c r="MF1" s="107"/>
      <c r="MG1" s="107"/>
      <c r="MH1" s="107"/>
      <c r="MI1" s="107"/>
      <c r="MJ1" s="107"/>
      <c r="MK1" s="107"/>
      <c r="ML1" s="107"/>
      <c r="MM1" s="107"/>
      <c r="MN1" s="107"/>
      <c r="MO1" s="107"/>
    </row>
    <row r="2" spans="1:353" ht="15" customHeight="1" x14ac:dyDescent="0.4">
      <c r="A2" s="2"/>
      <c r="B2" s="211"/>
      <c r="C2" s="3"/>
      <c r="D2" s="33"/>
      <c r="E2" s="33"/>
      <c r="F2" s="92"/>
    </row>
    <row r="3" spans="1:353" ht="32.25" customHeight="1" x14ac:dyDescent="0.4">
      <c r="A3" s="469" t="s">
        <v>3</v>
      </c>
      <c r="B3" s="469" t="s">
        <v>4</v>
      </c>
      <c r="C3" s="469" t="s">
        <v>5</v>
      </c>
      <c r="D3" s="469" t="s">
        <v>6</v>
      </c>
      <c r="E3" s="466" t="s">
        <v>7</v>
      </c>
      <c r="F3" s="465" t="s">
        <v>372</v>
      </c>
      <c r="G3" s="464" t="s">
        <v>373</v>
      </c>
      <c r="H3" s="463" t="s">
        <v>374</v>
      </c>
      <c r="I3" s="464" t="s">
        <v>375</v>
      </c>
      <c r="J3" s="463" t="s">
        <v>376</v>
      </c>
    </row>
    <row r="4" spans="1:353" s="107" customFormat="1" ht="14.5" hidden="1" x14ac:dyDescent="0.4">
      <c r="D4" s="73"/>
      <c r="E4" s="73"/>
      <c r="F4" s="108"/>
      <c r="G4" s="108"/>
      <c r="H4" s="108"/>
      <c r="I4" s="108"/>
      <c r="J4" s="109"/>
      <c r="K4"/>
      <c r="L4"/>
    </row>
    <row r="5" spans="1:353" ht="14.25" hidden="1" customHeight="1" x14ac:dyDescent="0.25">
      <c r="A5" s="538" t="s">
        <v>8</v>
      </c>
      <c r="B5" s="1" t="s">
        <v>9</v>
      </c>
      <c r="C5" s="153" t="s">
        <v>10</v>
      </c>
      <c r="D5" s="26"/>
      <c r="E5" s="570">
        <f>252+154</f>
        <v>406</v>
      </c>
      <c r="F5" s="26"/>
      <c r="G5" s="26"/>
      <c r="H5" s="26"/>
      <c r="I5" s="26"/>
      <c r="J5" s="68"/>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row>
    <row r="6" spans="1:353" ht="14.25" hidden="1" customHeight="1" x14ac:dyDescent="0.25">
      <c r="A6" s="539"/>
      <c r="B6" s="42" t="s">
        <v>11</v>
      </c>
      <c r="C6" s="478"/>
      <c r="D6" s="434"/>
      <c r="E6" s="545"/>
      <c r="F6" s="306"/>
      <c r="G6" s="306"/>
      <c r="H6" s="306"/>
      <c r="I6" s="306"/>
      <c r="J6" s="2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row>
    <row r="7" spans="1:353" hidden="1" x14ac:dyDescent="0.25">
      <c r="A7" s="539"/>
      <c r="B7" s="42" t="s">
        <v>12</v>
      </c>
      <c r="C7" s="478"/>
      <c r="D7" s="434"/>
      <c r="E7" s="545"/>
      <c r="F7" s="306"/>
      <c r="G7" s="306"/>
      <c r="H7" s="306"/>
      <c r="I7" s="306"/>
      <c r="J7" s="28"/>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row>
    <row r="8" spans="1:353" hidden="1" x14ac:dyDescent="0.25">
      <c r="A8" s="539"/>
      <c r="B8" s="42" t="s">
        <v>13</v>
      </c>
      <c r="C8" s="136"/>
      <c r="D8" s="434"/>
      <c r="E8" s="546"/>
      <c r="F8" s="306"/>
      <c r="G8" s="306"/>
      <c r="H8" s="306"/>
      <c r="I8" s="306"/>
      <c r="J8" s="28"/>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row>
    <row r="9" spans="1:353" hidden="1" x14ac:dyDescent="0.25">
      <c r="A9" s="539"/>
      <c r="B9" s="8" t="s">
        <v>14</v>
      </c>
      <c r="C9" s="8" t="s">
        <v>15</v>
      </c>
      <c r="D9" s="434"/>
      <c r="E9" s="544">
        <v>385</v>
      </c>
      <c r="F9" s="306"/>
      <c r="G9" s="306"/>
      <c r="H9" s="306"/>
      <c r="I9" s="306"/>
      <c r="J9" s="28"/>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row>
    <row r="10" spans="1:353" hidden="1" x14ac:dyDescent="0.25">
      <c r="A10" s="539"/>
      <c r="B10" s="57" t="s">
        <v>16</v>
      </c>
      <c r="C10" s="44" t="s">
        <v>17</v>
      </c>
      <c r="D10" s="434"/>
      <c r="E10" s="546"/>
      <c r="F10" s="306"/>
      <c r="G10" s="306"/>
      <c r="H10" s="306"/>
      <c r="I10" s="306"/>
      <c r="J10" s="28"/>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row>
    <row r="11" spans="1:353" hidden="1" x14ac:dyDescent="0.25">
      <c r="A11" s="539"/>
      <c r="B11" s="8" t="s">
        <v>18</v>
      </c>
      <c r="C11" s="8" t="s">
        <v>15</v>
      </c>
      <c r="D11" s="434"/>
      <c r="E11" s="544">
        <v>847</v>
      </c>
      <c r="F11" s="306"/>
      <c r="G11" s="306"/>
      <c r="H11" s="306"/>
      <c r="I11" s="306"/>
      <c r="J11" s="28"/>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row>
    <row r="12" spans="1:353" hidden="1" x14ac:dyDescent="0.25">
      <c r="A12" s="539"/>
      <c r="B12" s="57" t="s">
        <v>19</v>
      </c>
      <c r="C12" s="45" t="s">
        <v>20</v>
      </c>
      <c r="D12" s="434"/>
      <c r="E12" s="545"/>
      <c r="F12" s="306"/>
      <c r="G12" s="306"/>
      <c r="H12" s="306"/>
      <c r="I12" s="306"/>
      <c r="J12" s="28"/>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row>
    <row r="13" spans="1:353" hidden="1" x14ac:dyDescent="0.25">
      <c r="A13" s="539"/>
      <c r="B13" s="57" t="s">
        <v>21</v>
      </c>
      <c r="C13" s="45" t="s">
        <v>20</v>
      </c>
      <c r="D13" s="434"/>
      <c r="E13" s="545"/>
      <c r="F13" s="306"/>
      <c r="G13" s="306"/>
      <c r="H13" s="306"/>
      <c r="I13" s="306"/>
      <c r="J13" s="28"/>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row>
    <row r="14" spans="1:353" hidden="1" x14ac:dyDescent="0.25">
      <c r="A14" s="539"/>
      <c r="B14" s="57" t="s">
        <v>22</v>
      </c>
      <c r="C14" s="45" t="s">
        <v>20</v>
      </c>
      <c r="D14" s="434"/>
      <c r="E14" s="546"/>
      <c r="F14" s="306"/>
      <c r="G14" s="306"/>
      <c r="H14" s="306"/>
      <c r="I14" s="306"/>
      <c r="J14" s="28"/>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row>
    <row r="15" spans="1:353" hidden="1" x14ac:dyDescent="0.25">
      <c r="A15" s="539"/>
      <c r="B15" s="8" t="s">
        <v>23</v>
      </c>
      <c r="C15" s="13" t="s">
        <v>15</v>
      </c>
      <c r="D15" s="434"/>
      <c r="E15" s="303">
        <v>201</v>
      </c>
      <c r="F15" s="306"/>
      <c r="G15" s="306"/>
      <c r="H15" s="306"/>
      <c r="I15" s="306"/>
      <c r="J15" s="28"/>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row>
    <row r="16" spans="1:353" hidden="1" x14ac:dyDescent="0.25">
      <c r="A16" s="539"/>
      <c r="B16" s="8" t="s">
        <v>24</v>
      </c>
      <c r="C16" s="8" t="s">
        <v>15</v>
      </c>
      <c r="D16" s="434"/>
      <c r="E16" s="544">
        <v>422</v>
      </c>
      <c r="F16" s="306"/>
      <c r="G16" s="306"/>
      <c r="H16" s="306"/>
      <c r="I16" s="306"/>
      <c r="J16" s="28"/>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row>
    <row r="17" spans="1:353" hidden="1" x14ac:dyDescent="0.25">
      <c r="A17" s="539"/>
      <c r="B17" s="57" t="s">
        <v>25</v>
      </c>
      <c r="C17" s="45" t="s">
        <v>20</v>
      </c>
      <c r="D17" s="434"/>
      <c r="E17" s="545"/>
      <c r="F17" s="306"/>
      <c r="G17" s="306"/>
      <c r="H17" s="306"/>
      <c r="I17" s="306"/>
      <c r="J17" s="28"/>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row>
    <row r="18" spans="1:353" hidden="1" x14ac:dyDescent="0.25">
      <c r="A18" s="539"/>
      <c r="B18" s="204" t="s">
        <v>26</v>
      </c>
      <c r="C18" s="47" t="s">
        <v>27</v>
      </c>
      <c r="D18" s="434"/>
      <c r="E18" s="545"/>
      <c r="F18" s="306"/>
      <c r="G18" s="306"/>
      <c r="H18" s="306"/>
      <c r="I18" s="306"/>
      <c r="J18" s="28"/>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row>
    <row r="19" spans="1:353" hidden="1" x14ac:dyDescent="0.25">
      <c r="A19" s="539"/>
      <c r="B19" s="8" t="s">
        <v>28</v>
      </c>
      <c r="C19" s="13" t="s">
        <v>15</v>
      </c>
      <c r="D19" s="434"/>
      <c r="E19" s="544">
        <v>49</v>
      </c>
      <c r="F19" s="306"/>
      <c r="G19" s="306"/>
      <c r="H19" s="306"/>
      <c r="I19" s="306"/>
      <c r="J19" s="28"/>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row>
    <row r="20" spans="1:353" hidden="1" x14ac:dyDescent="0.25">
      <c r="A20" s="539"/>
      <c r="B20" s="57" t="s">
        <v>29</v>
      </c>
      <c r="C20" s="48" t="s">
        <v>20</v>
      </c>
      <c r="D20" s="434"/>
      <c r="E20" s="546"/>
      <c r="F20" s="306"/>
      <c r="G20" s="306"/>
      <c r="H20" s="306"/>
      <c r="I20" s="306"/>
      <c r="J20" s="28"/>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row>
    <row r="21" spans="1:353" hidden="1" x14ac:dyDescent="0.25">
      <c r="A21" s="539"/>
      <c r="B21" s="49" t="s">
        <v>30</v>
      </c>
      <c r="C21" s="13" t="s">
        <v>31</v>
      </c>
      <c r="D21" s="434"/>
      <c r="E21" s="303">
        <v>52</v>
      </c>
      <c r="F21" s="306"/>
      <c r="G21" s="306"/>
      <c r="H21" s="306"/>
      <c r="I21" s="306"/>
      <c r="J21" s="28"/>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row>
    <row r="22" spans="1:353" s="10" customFormat="1" ht="54.75" customHeight="1" x14ac:dyDescent="0.4">
      <c r="A22" s="539"/>
      <c r="B22" s="200" t="s">
        <v>32</v>
      </c>
      <c r="C22" s="8" t="s">
        <v>33</v>
      </c>
      <c r="D22" s="34" t="s">
        <v>34</v>
      </c>
      <c r="E22" s="306">
        <v>721</v>
      </c>
      <c r="F22" s="306" t="s">
        <v>34</v>
      </c>
      <c r="G22" s="306"/>
      <c r="H22" s="306" t="s">
        <v>34</v>
      </c>
      <c r="I22" s="98" t="s">
        <v>377</v>
      </c>
      <c r="J22" s="28" t="s">
        <v>378</v>
      </c>
      <c r="K22"/>
      <c r="L22"/>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c r="IR22" s="107"/>
      <c r="IS22" s="107"/>
      <c r="IT22" s="107"/>
      <c r="IU22" s="107"/>
      <c r="IV22" s="107"/>
      <c r="IW22" s="107"/>
      <c r="IX22" s="107"/>
      <c r="IY22" s="107"/>
      <c r="IZ22" s="107"/>
      <c r="JA22" s="107"/>
      <c r="JB22" s="107"/>
      <c r="JC22" s="107"/>
      <c r="JD22" s="107"/>
      <c r="JE22" s="107"/>
      <c r="JF22" s="107"/>
      <c r="JG22" s="107"/>
      <c r="JH22" s="107"/>
      <c r="JI22" s="107"/>
      <c r="JJ22" s="107"/>
      <c r="JK22" s="107"/>
      <c r="JL22" s="107"/>
      <c r="JM22" s="107"/>
      <c r="JN22" s="107"/>
      <c r="JO22" s="107"/>
      <c r="JP22" s="107"/>
      <c r="JQ22" s="107"/>
      <c r="JR22" s="107"/>
      <c r="JS22" s="107"/>
      <c r="JT22" s="107"/>
      <c r="JU22" s="107"/>
      <c r="JV22" s="107"/>
      <c r="JW22" s="107"/>
      <c r="JX22" s="107"/>
      <c r="JY22" s="107"/>
      <c r="JZ22" s="107"/>
      <c r="KA22" s="107"/>
      <c r="KB22" s="107"/>
      <c r="KC22" s="107"/>
      <c r="KD22" s="107"/>
      <c r="KE22" s="107"/>
      <c r="KF22" s="107"/>
      <c r="KG22" s="107"/>
      <c r="KH22" s="107"/>
      <c r="KI22" s="107"/>
      <c r="KJ22" s="107"/>
      <c r="KK22" s="107"/>
      <c r="KL22" s="107"/>
      <c r="KM22" s="107"/>
      <c r="KN22" s="107"/>
      <c r="KO22" s="107"/>
      <c r="KP22" s="107"/>
      <c r="KQ22" s="107"/>
      <c r="KR22" s="107"/>
      <c r="KS22" s="107"/>
      <c r="KT22" s="107"/>
      <c r="KU22" s="107"/>
      <c r="KV22" s="107"/>
      <c r="KW22" s="107"/>
      <c r="KX22" s="107"/>
      <c r="KY22" s="107"/>
      <c r="KZ22" s="107"/>
      <c r="LA22" s="107"/>
      <c r="LB22" s="107"/>
      <c r="LC22" s="107"/>
      <c r="LD22" s="107"/>
      <c r="LE22" s="107"/>
      <c r="LF22" s="107"/>
      <c r="LG22" s="107"/>
      <c r="LH22" s="107"/>
      <c r="LI22" s="107"/>
      <c r="LJ22" s="107"/>
      <c r="LK22" s="107"/>
      <c r="LL22" s="107"/>
      <c r="LM22" s="107"/>
      <c r="LN22" s="107"/>
      <c r="LO22" s="107"/>
      <c r="LP22" s="107"/>
      <c r="LQ22" s="107"/>
      <c r="LR22" s="107"/>
      <c r="LS22" s="107"/>
      <c r="LT22" s="107"/>
      <c r="LU22" s="107"/>
      <c r="LV22" s="107"/>
      <c r="LW22" s="107"/>
      <c r="LX22" s="107"/>
      <c r="LY22" s="107"/>
      <c r="LZ22" s="107"/>
      <c r="MA22" s="107"/>
      <c r="MB22" s="107"/>
      <c r="MC22" s="107"/>
      <c r="MD22" s="107"/>
      <c r="ME22" s="107"/>
      <c r="MF22" s="107"/>
      <c r="MG22" s="107"/>
      <c r="MH22" s="107"/>
      <c r="MI22" s="107"/>
      <c r="MJ22" s="107"/>
      <c r="MK22" s="107"/>
      <c r="ML22" s="107"/>
      <c r="MM22" s="107"/>
      <c r="MN22" s="107"/>
      <c r="MO22" s="107"/>
    </row>
    <row r="23" spans="1:353" s="10" customFormat="1" ht="58" x14ac:dyDescent="0.4">
      <c r="A23" s="539"/>
      <c r="B23" s="200" t="s">
        <v>35</v>
      </c>
      <c r="C23" s="8" t="s">
        <v>33</v>
      </c>
      <c r="D23" s="35" t="s">
        <v>34</v>
      </c>
      <c r="E23" s="9">
        <v>69</v>
      </c>
      <c r="F23" s="306"/>
      <c r="G23" s="306" t="s">
        <v>34</v>
      </c>
      <c r="H23" s="306"/>
      <c r="I23" s="98" t="s">
        <v>379</v>
      </c>
      <c r="J23" s="28"/>
      <c r="K23"/>
      <c r="L23"/>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c r="IW23" s="107"/>
      <c r="IX23" s="107"/>
      <c r="IY23" s="107"/>
      <c r="IZ23" s="107"/>
      <c r="JA23" s="107"/>
      <c r="JB23" s="107"/>
      <c r="JC23" s="107"/>
      <c r="JD23" s="107"/>
      <c r="JE23" s="107"/>
      <c r="JF23" s="107"/>
      <c r="JG23" s="107"/>
      <c r="JH23" s="107"/>
      <c r="JI23" s="107"/>
      <c r="JJ23" s="107"/>
      <c r="JK23" s="107"/>
      <c r="JL23" s="107"/>
      <c r="JM23" s="107"/>
      <c r="JN23" s="107"/>
      <c r="JO23" s="107"/>
      <c r="JP23" s="107"/>
      <c r="JQ23" s="107"/>
      <c r="JR23" s="107"/>
      <c r="JS23" s="107"/>
      <c r="JT23" s="107"/>
      <c r="JU23" s="107"/>
      <c r="JV23" s="107"/>
      <c r="JW23" s="107"/>
      <c r="JX23" s="107"/>
      <c r="JY23" s="107"/>
      <c r="JZ23" s="107"/>
      <c r="KA23" s="107"/>
      <c r="KB23" s="107"/>
      <c r="KC23" s="107"/>
      <c r="KD23" s="107"/>
      <c r="KE23" s="107"/>
      <c r="KF23" s="107"/>
      <c r="KG23" s="107"/>
      <c r="KH23" s="107"/>
      <c r="KI23" s="107"/>
      <c r="KJ23" s="107"/>
      <c r="KK23" s="107"/>
      <c r="KL23" s="107"/>
      <c r="KM23" s="107"/>
      <c r="KN23" s="107"/>
      <c r="KO23" s="107"/>
      <c r="KP23" s="107"/>
      <c r="KQ23" s="107"/>
      <c r="KR23" s="107"/>
      <c r="KS23" s="107"/>
      <c r="KT23" s="107"/>
      <c r="KU23" s="107"/>
      <c r="KV23" s="107"/>
      <c r="KW23" s="107"/>
      <c r="KX23" s="107"/>
      <c r="KY23" s="107"/>
      <c r="KZ23" s="107"/>
      <c r="LA23" s="107"/>
      <c r="LB23" s="107"/>
      <c r="LC23" s="107"/>
      <c r="LD23" s="107"/>
      <c r="LE23" s="107"/>
      <c r="LF23" s="107"/>
      <c r="LG23" s="107"/>
      <c r="LH23" s="107"/>
      <c r="LI23" s="107"/>
      <c r="LJ23" s="107"/>
      <c r="LK23" s="107"/>
      <c r="LL23" s="107"/>
      <c r="LM23" s="107"/>
      <c r="LN23" s="107"/>
      <c r="LO23" s="107"/>
      <c r="LP23" s="107"/>
      <c r="LQ23" s="107"/>
      <c r="LR23" s="107"/>
      <c r="LS23" s="107"/>
      <c r="LT23" s="107"/>
      <c r="LU23" s="107"/>
      <c r="LV23" s="107"/>
      <c r="LW23" s="107"/>
      <c r="LX23" s="107"/>
      <c r="LY23" s="107"/>
      <c r="LZ23" s="107"/>
      <c r="MA23" s="107"/>
      <c r="MB23" s="107"/>
      <c r="MC23" s="107"/>
      <c r="MD23" s="107"/>
      <c r="ME23" s="107"/>
      <c r="MF23" s="107"/>
      <c r="MG23" s="107"/>
      <c r="MH23" s="107"/>
      <c r="MI23" s="107"/>
      <c r="MJ23" s="107"/>
      <c r="MK23" s="107"/>
      <c r="ML23" s="107"/>
      <c r="MM23" s="107"/>
      <c r="MN23" s="107"/>
      <c r="MO23" s="107"/>
    </row>
    <row r="24" spans="1:353" s="10" customFormat="1" ht="78.75" customHeight="1" x14ac:dyDescent="0.4">
      <c r="A24" s="539"/>
      <c r="B24" s="200" t="s">
        <v>36</v>
      </c>
      <c r="C24" s="8" t="s">
        <v>33</v>
      </c>
      <c r="D24" s="35" t="s">
        <v>34</v>
      </c>
      <c r="E24" s="9">
        <v>58</v>
      </c>
      <c r="F24" s="306"/>
      <c r="G24" s="306" t="s">
        <v>34</v>
      </c>
      <c r="H24" s="306"/>
      <c r="I24" s="98" t="s">
        <v>380</v>
      </c>
      <c r="J24" s="28"/>
      <c r="K24"/>
      <c r="L24"/>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c r="IR24" s="107"/>
      <c r="IS24" s="107"/>
      <c r="IT24" s="107"/>
      <c r="IU24" s="107"/>
      <c r="IV24" s="107"/>
      <c r="IW24" s="107"/>
      <c r="IX24" s="107"/>
      <c r="IY24" s="107"/>
      <c r="IZ24" s="107"/>
      <c r="JA24" s="107"/>
      <c r="JB24" s="107"/>
      <c r="JC24" s="107"/>
      <c r="JD24" s="107"/>
      <c r="JE24" s="107"/>
      <c r="JF24" s="107"/>
      <c r="JG24" s="107"/>
      <c r="JH24" s="107"/>
      <c r="JI24" s="107"/>
      <c r="JJ24" s="107"/>
      <c r="JK24" s="107"/>
      <c r="JL24" s="107"/>
      <c r="JM24" s="107"/>
      <c r="JN24" s="107"/>
      <c r="JO24" s="107"/>
      <c r="JP24" s="107"/>
      <c r="JQ24" s="107"/>
      <c r="JR24" s="107"/>
      <c r="JS24" s="107"/>
      <c r="JT24" s="107"/>
      <c r="JU24" s="107"/>
      <c r="JV24" s="107"/>
      <c r="JW24" s="107"/>
      <c r="JX24" s="107"/>
      <c r="JY24" s="107"/>
      <c r="JZ24" s="107"/>
      <c r="KA24" s="107"/>
      <c r="KB24" s="107"/>
      <c r="KC24" s="107"/>
      <c r="KD24" s="107"/>
      <c r="KE24" s="107"/>
      <c r="KF24" s="107"/>
      <c r="KG24" s="107"/>
      <c r="KH24" s="107"/>
      <c r="KI24" s="107"/>
      <c r="KJ24" s="107"/>
      <c r="KK24" s="107"/>
      <c r="KL24" s="107"/>
      <c r="KM24" s="107"/>
      <c r="KN24" s="107"/>
      <c r="KO24" s="107"/>
      <c r="KP24" s="107"/>
      <c r="KQ24" s="107"/>
      <c r="KR24" s="107"/>
      <c r="KS24" s="107"/>
      <c r="KT24" s="107"/>
      <c r="KU24" s="107"/>
      <c r="KV24" s="107"/>
      <c r="KW24" s="107"/>
      <c r="KX24" s="107"/>
      <c r="KY24" s="107"/>
      <c r="KZ24" s="107"/>
      <c r="LA24" s="107"/>
      <c r="LB24" s="107"/>
      <c r="LC24" s="107"/>
      <c r="LD24" s="107"/>
      <c r="LE24" s="107"/>
      <c r="LF24" s="107"/>
      <c r="LG24" s="107"/>
      <c r="LH24" s="107"/>
      <c r="LI24" s="107"/>
      <c r="LJ24" s="107"/>
      <c r="LK24" s="107"/>
      <c r="LL24" s="107"/>
      <c r="LM24" s="107"/>
      <c r="LN24" s="107"/>
      <c r="LO24" s="107"/>
      <c r="LP24" s="107"/>
      <c r="LQ24" s="107"/>
      <c r="LR24" s="107"/>
      <c r="LS24" s="107"/>
      <c r="LT24" s="107"/>
      <c r="LU24" s="107"/>
      <c r="LV24" s="107"/>
      <c r="LW24" s="107"/>
      <c r="LX24" s="107"/>
      <c r="LY24" s="107"/>
      <c r="LZ24" s="107"/>
      <c r="MA24" s="107"/>
      <c r="MB24" s="107"/>
      <c r="MC24" s="107"/>
      <c r="MD24" s="107"/>
      <c r="ME24" s="107"/>
      <c r="MF24" s="107"/>
      <c r="MG24" s="107"/>
      <c r="MH24" s="107"/>
      <c r="MI24" s="107"/>
      <c r="MJ24" s="107"/>
      <c r="MK24" s="107"/>
      <c r="ML24" s="107"/>
      <c r="MM24" s="107"/>
      <c r="MN24" s="107"/>
      <c r="MO24" s="107"/>
    </row>
    <row r="25" spans="1:353" s="10" customFormat="1" ht="58" x14ac:dyDescent="0.4">
      <c r="A25" s="539"/>
      <c r="B25" s="200" t="s">
        <v>37</v>
      </c>
      <c r="C25" s="8" t="s">
        <v>33</v>
      </c>
      <c r="D25" s="35" t="s">
        <v>34</v>
      </c>
      <c r="E25" s="9">
        <v>38</v>
      </c>
      <c r="F25" s="306"/>
      <c r="G25" s="306" t="s">
        <v>34</v>
      </c>
      <c r="H25" s="306"/>
      <c r="I25" s="98" t="s">
        <v>381</v>
      </c>
      <c r="J25" s="28"/>
      <c r="K25"/>
      <c r="L25"/>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c r="IV25" s="107"/>
      <c r="IW25" s="107"/>
      <c r="IX25" s="107"/>
      <c r="IY25" s="107"/>
      <c r="IZ25" s="107"/>
      <c r="JA25" s="107"/>
      <c r="JB25" s="107"/>
      <c r="JC25" s="107"/>
      <c r="JD25" s="107"/>
      <c r="JE25" s="107"/>
      <c r="JF25" s="107"/>
      <c r="JG25" s="107"/>
      <c r="JH25" s="107"/>
      <c r="JI25" s="107"/>
      <c r="JJ25" s="107"/>
      <c r="JK25" s="107"/>
      <c r="JL25" s="107"/>
      <c r="JM25" s="107"/>
      <c r="JN25" s="107"/>
      <c r="JO25" s="107"/>
      <c r="JP25" s="107"/>
      <c r="JQ25" s="107"/>
      <c r="JR25" s="107"/>
      <c r="JS25" s="107"/>
      <c r="JT25" s="107"/>
      <c r="JU25" s="107"/>
      <c r="JV25" s="107"/>
      <c r="JW25" s="107"/>
      <c r="JX25" s="107"/>
      <c r="JY25" s="107"/>
      <c r="JZ25" s="107"/>
      <c r="KA25" s="107"/>
      <c r="KB25" s="107"/>
      <c r="KC25" s="107"/>
      <c r="KD25" s="107"/>
      <c r="KE25" s="107"/>
      <c r="KF25" s="107"/>
      <c r="KG25" s="107"/>
      <c r="KH25" s="107"/>
      <c r="KI25" s="107"/>
      <c r="KJ25" s="107"/>
      <c r="KK25" s="107"/>
      <c r="KL25" s="107"/>
      <c r="KM25" s="107"/>
      <c r="KN25" s="107"/>
      <c r="KO25" s="107"/>
      <c r="KP25" s="107"/>
      <c r="KQ25" s="107"/>
      <c r="KR25" s="107"/>
      <c r="KS25" s="107"/>
      <c r="KT25" s="107"/>
      <c r="KU25" s="107"/>
      <c r="KV25" s="107"/>
      <c r="KW25" s="107"/>
      <c r="KX25" s="107"/>
      <c r="KY25" s="107"/>
      <c r="KZ25" s="107"/>
      <c r="LA25" s="107"/>
      <c r="LB25" s="107"/>
      <c r="LC25" s="107"/>
      <c r="LD25" s="107"/>
      <c r="LE25" s="107"/>
      <c r="LF25" s="107"/>
      <c r="LG25" s="107"/>
      <c r="LH25" s="107"/>
      <c r="LI25" s="107"/>
      <c r="LJ25" s="107"/>
      <c r="LK25" s="107"/>
      <c r="LL25" s="107"/>
      <c r="LM25" s="107"/>
      <c r="LN25" s="107"/>
      <c r="LO25" s="107"/>
      <c r="LP25" s="107"/>
      <c r="LQ25" s="107"/>
      <c r="LR25" s="107"/>
      <c r="LS25" s="107"/>
      <c r="LT25" s="107"/>
      <c r="LU25" s="107"/>
      <c r="LV25" s="107"/>
      <c r="LW25" s="107"/>
      <c r="LX25" s="107"/>
      <c r="LY25" s="107"/>
      <c r="LZ25" s="107"/>
      <c r="MA25" s="107"/>
      <c r="MB25" s="107"/>
      <c r="MC25" s="107"/>
      <c r="MD25" s="107"/>
      <c r="ME25" s="107"/>
      <c r="MF25" s="107"/>
      <c r="MG25" s="107"/>
      <c r="MH25" s="107"/>
      <c r="MI25" s="107"/>
      <c r="MJ25" s="107"/>
      <c r="MK25" s="107"/>
      <c r="ML25" s="107"/>
      <c r="MM25" s="107"/>
      <c r="MN25" s="107"/>
      <c r="MO25" s="107"/>
    </row>
    <row r="26" spans="1:353" s="10" customFormat="1" ht="53.25" customHeight="1" x14ac:dyDescent="0.4">
      <c r="A26" s="539"/>
      <c r="B26" s="200" t="s">
        <v>38</v>
      </c>
      <c r="C26" s="8" t="s">
        <v>33</v>
      </c>
      <c r="D26" s="35" t="s">
        <v>34</v>
      </c>
      <c r="E26" s="9">
        <v>131</v>
      </c>
      <c r="F26" s="306" t="s">
        <v>34</v>
      </c>
      <c r="G26" s="306"/>
      <c r="H26" s="306"/>
      <c r="I26" s="101" t="s">
        <v>382</v>
      </c>
      <c r="J26" s="28"/>
      <c r="K26"/>
      <c r="L2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c r="IR26" s="107"/>
      <c r="IS26" s="107"/>
      <c r="IT26" s="107"/>
      <c r="IU26" s="107"/>
      <c r="IV26" s="107"/>
      <c r="IW26" s="107"/>
      <c r="IX26" s="107"/>
      <c r="IY26" s="107"/>
      <c r="IZ26" s="107"/>
      <c r="JA26" s="107"/>
      <c r="JB26" s="107"/>
      <c r="JC26" s="107"/>
      <c r="JD26" s="107"/>
      <c r="JE26" s="107"/>
      <c r="JF26" s="107"/>
      <c r="JG26" s="107"/>
      <c r="JH26" s="107"/>
      <c r="JI26" s="107"/>
      <c r="JJ26" s="107"/>
      <c r="JK26" s="107"/>
      <c r="JL26" s="107"/>
      <c r="JM26" s="107"/>
      <c r="JN26" s="107"/>
      <c r="JO26" s="107"/>
      <c r="JP26" s="107"/>
      <c r="JQ26" s="107"/>
      <c r="JR26" s="107"/>
      <c r="JS26" s="107"/>
      <c r="JT26" s="107"/>
      <c r="JU26" s="107"/>
      <c r="JV26" s="107"/>
      <c r="JW26" s="107"/>
      <c r="JX26" s="107"/>
      <c r="JY26" s="107"/>
      <c r="JZ26" s="107"/>
      <c r="KA26" s="107"/>
      <c r="KB26" s="107"/>
      <c r="KC26" s="107"/>
      <c r="KD26" s="107"/>
      <c r="KE26" s="107"/>
      <c r="KF26" s="107"/>
      <c r="KG26" s="107"/>
      <c r="KH26" s="107"/>
      <c r="KI26" s="107"/>
      <c r="KJ26" s="107"/>
      <c r="KK26" s="107"/>
      <c r="KL26" s="107"/>
      <c r="KM26" s="107"/>
      <c r="KN26" s="107"/>
      <c r="KO26" s="107"/>
      <c r="KP26" s="107"/>
      <c r="KQ26" s="107"/>
      <c r="KR26" s="107"/>
      <c r="KS26" s="107"/>
      <c r="KT26" s="107"/>
      <c r="KU26" s="107"/>
      <c r="KV26" s="107"/>
      <c r="KW26" s="107"/>
      <c r="KX26" s="107"/>
      <c r="KY26" s="107"/>
      <c r="KZ26" s="107"/>
      <c r="LA26" s="107"/>
      <c r="LB26" s="107"/>
      <c r="LC26" s="107"/>
      <c r="LD26" s="107"/>
      <c r="LE26" s="107"/>
      <c r="LF26" s="107"/>
      <c r="LG26" s="107"/>
      <c r="LH26" s="107"/>
      <c r="LI26" s="107"/>
      <c r="LJ26" s="107"/>
      <c r="LK26" s="107"/>
      <c r="LL26" s="107"/>
      <c r="LM26" s="107"/>
      <c r="LN26" s="107"/>
      <c r="LO26" s="107"/>
      <c r="LP26" s="107"/>
      <c r="LQ26" s="107"/>
      <c r="LR26" s="107"/>
      <c r="LS26" s="107"/>
      <c r="LT26" s="107"/>
      <c r="LU26" s="107"/>
      <c r="LV26" s="107"/>
      <c r="LW26" s="107"/>
      <c r="LX26" s="107"/>
      <c r="LY26" s="107"/>
      <c r="LZ26" s="107"/>
      <c r="MA26" s="107"/>
      <c r="MB26" s="107"/>
      <c r="MC26" s="107"/>
      <c r="MD26" s="107"/>
      <c r="ME26" s="107"/>
      <c r="MF26" s="107"/>
      <c r="MG26" s="107"/>
      <c r="MH26" s="107"/>
      <c r="MI26" s="107"/>
      <c r="MJ26" s="107"/>
      <c r="MK26" s="107"/>
      <c r="ML26" s="107"/>
      <c r="MM26" s="107"/>
      <c r="MN26" s="107"/>
      <c r="MO26" s="107"/>
    </row>
    <row r="27" spans="1:353" s="10" customFormat="1" ht="58" x14ac:dyDescent="0.4">
      <c r="A27" s="539"/>
      <c r="B27" s="200" t="s">
        <v>39</v>
      </c>
      <c r="C27" s="8" t="s">
        <v>40</v>
      </c>
      <c r="D27" s="32" t="s">
        <v>34</v>
      </c>
      <c r="E27" s="32">
        <v>62</v>
      </c>
      <c r="F27" s="32" t="s">
        <v>34</v>
      </c>
      <c r="G27" s="32"/>
      <c r="H27" s="32" t="s">
        <v>34</v>
      </c>
      <c r="I27" s="100" t="s">
        <v>383</v>
      </c>
      <c r="J27" s="28" t="s">
        <v>384</v>
      </c>
      <c r="K27"/>
      <c r="L2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c r="IW27" s="107"/>
      <c r="IX27" s="107"/>
      <c r="IY27" s="107"/>
      <c r="IZ27" s="107"/>
      <c r="JA27" s="107"/>
      <c r="JB27" s="107"/>
      <c r="JC27" s="107"/>
      <c r="JD27" s="107"/>
      <c r="JE27" s="107"/>
      <c r="JF27" s="107"/>
      <c r="JG27" s="107"/>
      <c r="JH27" s="107"/>
      <c r="JI27" s="107"/>
      <c r="JJ27" s="107"/>
      <c r="JK27" s="107"/>
      <c r="JL27" s="107"/>
      <c r="JM27" s="107"/>
      <c r="JN27" s="107"/>
      <c r="JO27" s="107"/>
      <c r="JP27" s="107"/>
      <c r="JQ27" s="107"/>
      <c r="JR27" s="107"/>
      <c r="JS27" s="107"/>
      <c r="JT27" s="107"/>
      <c r="JU27" s="107"/>
      <c r="JV27" s="107"/>
      <c r="JW27" s="107"/>
      <c r="JX27" s="107"/>
      <c r="JY27" s="107"/>
      <c r="JZ27" s="107"/>
      <c r="KA27" s="107"/>
      <c r="KB27" s="107"/>
      <c r="KC27" s="107"/>
      <c r="KD27" s="107"/>
      <c r="KE27" s="107"/>
      <c r="KF27" s="107"/>
      <c r="KG27" s="107"/>
      <c r="KH27" s="107"/>
      <c r="KI27" s="107"/>
      <c r="KJ27" s="107"/>
      <c r="KK27" s="107"/>
      <c r="KL27" s="107"/>
      <c r="KM27" s="107"/>
      <c r="KN27" s="107"/>
      <c r="KO27" s="107"/>
      <c r="KP27" s="107"/>
      <c r="KQ27" s="107"/>
      <c r="KR27" s="107"/>
      <c r="KS27" s="107"/>
      <c r="KT27" s="107"/>
      <c r="KU27" s="107"/>
      <c r="KV27" s="107"/>
      <c r="KW27" s="107"/>
      <c r="KX27" s="107"/>
      <c r="KY27" s="107"/>
      <c r="KZ27" s="107"/>
      <c r="LA27" s="107"/>
      <c r="LB27" s="107"/>
      <c r="LC27" s="107"/>
      <c r="LD27" s="107"/>
      <c r="LE27" s="107"/>
      <c r="LF27" s="107"/>
      <c r="LG27" s="107"/>
      <c r="LH27" s="107"/>
      <c r="LI27" s="107"/>
      <c r="LJ27" s="107"/>
      <c r="LK27" s="107"/>
      <c r="LL27" s="107"/>
      <c r="LM27" s="107"/>
      <c r="LN27" s="107"/>
      <c r="LO27" s="107"/>
      <c r="LP27" s="107"/>
      <c r="LQ27" s="107"/>
      <c r="LR27" s="107"/>
      <c r="LS27" s="107"/>
      <c r="LT27" s="107"/>
      <c r="LU27" s="107"/>
      <c r="LV27" s="107"/>
      <c r="LW27" s="107"/>
      <c r="LX27" s="107"/>
      <c r="LY27" s="107"/>
      <c r="LZ27" s="107"/>
      <c r="MA27" s="107"/>
      <c r="MB27" s="107"/>
      <c r="MC27" s="107"/>
      <c r="MD27" s="107"/>
      <c r="ME27" s="107"/>
      <c r="MF27" s="107"/>
      <c r="MG27" s="107"/>
      <c r="MH27" s="107"/>
      <c r="MI27" s="107"/>
      <c r="MJ27" s="107"/>
      <c r="MK27" s="107"/>
      <c r="ML27" s="107"/>
      <c r="MM27" s="107"/>
      <c r="MN27" s="107"/>
      <c r="MO27" s="107"/>
    </row>
    <row r="28" spans="1:353" s="21" customFormat="1" hidden="1" x14ac:dyDescent="0.25">
      <c r="A28" s="539"/>
      <c r="B28" s="200" t="s">
        <v>41</v>
      </c>
      <c r="C28" s="66" t="s">
        <v>42</v>
      </c>
      <c r="D28" s="32"/>
      <c r="E28" s="32">
        <v>158</v>
      </c>
      <c r="F28" s="32"/>
      <c r="G28" s="32"/>
      <c r="H28" s="32"/>
      <c r="I28" s="32"/>
      <c r="J28" s="62"/>
      <c r="K28"/>
      <c r="L28"/>
    </row>
    <row r="29" spans="1:353" s="21" customFormat="1" hidden="1" x14ac:dyDescent="0.25">
      <c r="A29" s="539"/>
      <c r="B29" s="50" t="s">
        <v>43</v>
      </c>
      <c r="C29" s="479"/>
      <c r="D29" s="32"/>
      <c r="E29" s="32">
        <v>2</v>
      </c>
      <c r="F29" s="32"/>
      <c r="G29" s="32"/>
      <c r="H29" s="32"/>
      <c r="I29" s="32"/>
      <c r="J29" s="62"/>
      <c r="K29"/>
      <c r="L29"/>
    </row>
    <row r="30" spans="1:353" s="21" customFormat="1" hidden="1" x14ac:dyDescent="0.25">
      <c r="A30" s="539"/>
      <c r="B30" s="50" t="s">
        <v>44</v>
      </c>
      <c r="C30" s="480"/>
      <c r="D30" s="32"/>
      <c r="E30" s="32">
        <v>36</v>
      </c>
      <c r="F30" s="32"/>
      <c r="G30" s="32"/>
      <c r="H30" s="32"/>
      <c r="I30" s="32"/>
      <c r="J30" s="62"/>
      <c r="K30"/>
      <c r="L30"/>
    </row>
    <row r="31" spans="1:353" s="21" customFormat="1" hidden="1" x14ac:dyDescent="0.25">
      <c r="A31" s="539"/>
      <c r="B31" s="51" t="s">
        <v>45</v>
      </c>
      <c r="C31" s="481" t="s">
        <v>46</v>
      </c>
      <c r="D31" s="32"/>
      <c r="E31" s="32">
        <v>156</v>
      </c>
      <c r="F31" s="306"/>
      <c r="G31" s="306"/>
      <c r="H31" s="306"/>
      <c r="I31" s="306"/>
      <c r="J31" s="62"/>
      <c r="K31"/>
      <c r="L31"/>
    </row>
    <row r="32" spans="1:353" s="21" customFormat="1" hidden="1" x14ac:dyDescent="0.25">
      <c r="A32" s="539"/>
      <c r="B32" s="50" t="s">
        <v>47</v>
      </c>
      <c r="C32" s="482"/>
      <c r="D32" s="32"/>
      <c r="E32" s="304">
        <v>41</v>
      </c>
      <c r="F32" s="306"/>
      <c r="G32" s="306"/>
      <c r="H32" s="306"/>
      <c r="I32" s="306"/>
      <c r="J32" s="28"/>
      <c r="K32"/>
      <c r="L32"/>
    </row>
    <row r="33" spans="1:353" s="21" customFormat="1" hidden="1" x14ac:dyDescent="0.25">
      <c r="A33" s="539"/>
      <c r="B33" s="50" t="s">
        <v>48</v>
      </c>
      <c r="C33" s="483"/>
      <c r="D33" s="32"/>
      <c r="E33" s="52">
        <v>138</v>
      </c>
      <c r="F33" s="306"/>
      <c r="G33" s="306"/>
      <c r="H33" s="306"/>
      <c r="I33" s="306"/>
      <c r="J33" s="28"/>
      <c r="K33"/>
      <c r="L33"/>
    </row>
    <row r="34" spans="1:353" s="10" customFormat="1" ht="72.5" x14ac:dyDescent="0.4">
      <c r="A34" s="539"/>
      <c r="B34" s="11" t="s">
        <v>49</v>
      </c>
      <c r="C34" s="12" t="s">
        <v>27</v>
      </c>
      <c r="D34" s="35" t="s">
        <v>34</v>
      </c>
      <c r="E34" s="9">
        <v>10</v>
      </c>
      <c r="F34" s="306"/>
      <c r="G34" s="32" t="s">
        <v>34</v>
      </c>
      <c r="H34" s="32"/>
      <c r="I34" s="99" t="s">
        <v>385</v>
      </c>
      <c r="J34" s="28"/>
      <c r="K34"/>
      <c r="L34"/>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7"/>
      <c r="HV34" s="107"/>
      <c r="HW34" s="107"/>
      <c r="HX34" s="107"/>
      <c r="HY34" s="107"/>
      <c r="HZ34" s="107"/>
      <c r="IA34" s="107"/>
      <c r="IB34" s="107"/>
      <c r="IC34" s="107"/>
      <c r="ID34" s="107"/>
      <c r="IE34" s="107"/>
      <c r="IF34" s="107"/>
      <c r="IG34" s="107"/>
      <c r="IH34" s="107"/>
      <c r="II34" s="107"/>
      <c r="IJ34" s="107"/>
      <c r="IK34" s="107"/>
      <c r="IL34" s="107"/>
      <c r="IM34" s="107"/>
      <c r="IN34" s="107"/>
      <c r="IO34" s="107"/>
      <c r="IP34" s="107"/>
      <c r="IQ34" s="107"/>
      <c r="IR34" s="107"/>
      <c r="IS34" s="107"/>
      <c r="IT34" s="107"/>
      <c r="IU34" s="107"/>
      <c r="IV34" s="107"/>
      <c r="IW34" s="107"/>
      <c r="IX34" s="107"/>
      <c r="IY34" s="107"/>
      <c r="IZ34" s="107"/>
      <c r="JA34" s="107"/>
      <c r="JB34" s="107"/>
      <c r="JC34" s="107"/>
      <c r="JD34" s="107"/>
      <c r="JE34" s="107"/>
      <c r="JF34" s="107"/>
      <c r="JG34" s="107"/>
      <c r="JH34" s="107"/>
      <c r="JI34" s="107"/>
      <c r="JJ34" s="107"/>
      <c r="JK34" s="107"/>
      <c r="JL34" s="107"/>
      <c r="JM34" s="107"/>
      <c r="JN34" s="107"/>
      <c r="JO34" s="107"/>
      <c r="JP34" s="107"/>
      <c r="JQ34" s="107"/>
      <c r="JR34" s="107"/>
      <c r="JS34" s="107"/>
      <c r="JT34" s="107"/>
      <c r="JU34" s="107"/>
      <c r="JV34" s="107"/>
      <c r="JW34" s="107"/>
      <c r="JX34" s="107"/>
      <c r="JY34" s="107"/>
      <c r="JZ34" s="107"/>
      <c r="KA34" s="107"/>
      <c r="KB34" s="107"/>
      <c r="KC34" s="107"/>
      <c r="KD34" s="107"/>
      <c r="KE34" s="107"/>
      <c r="KF34" s="107"/>
      <c r="KG34" s="107"/>
      <c r="KH34" s="107"/>
      <c r="KI34" s="107"/>
      <c r="KJ34" s="107"/>
      <c r="KK34" s="107"/>
      <c r="KL34" s="107"/>
      <c r="KM34" s="107"/>
      <c r="KN34" s="107"/>
      <c r="KO34" s="107"/>
      <c r="KP34" s="107"/>
      <c r="KQ34" s="107"/>
      <c r="KR34" s="107"/>
      <c r="KS34" s="107"/>
      <c r="KT34" s="107"/>
      <c r="KU34" s="107"/>
      <c r="KV34" s="107"/>
      <c r="KW34" s="107"/>
      <c r="KX34" s="107"/>
      <c r="KY34" s="107"/>
      <c r="KZ34" s="107"/>
      <c r="LA34" s="107"/>
      <c r="LB34" s="107"/>
      <c r="LC34" s="107"/>
      <c r="LD34" s="107"/>
      <c r="LE34" s="107"/>
      <c r="LF34" s="107"/>
      <c r="LG34" s="107"/>
      <c r="LH34" s="107"/>
      <c r="LI34" s="107"/>
      <c r="LJ34" s="107"/>
      <c r="LK34" s="107"/>
      <c r="LL34" s="107"/>
      <c r="LM34" s="107"/>
      <c r="LN34" s="107"/>
      <c r="LO34" s="107"/>
      <c r="LP34" s="107"/>
      <c r="LQ34" s="107"/>
      <c r="LR34" s="107"/>
      <c r="LS34" s="107"/>
      <c r="LT34" s="107"/>
      <c r="LU34" s="107"/>
      <c r="LV34" s="107"/>
      <c r="LW34" s="107"/>
      <c r="LX34" s="107"/>
      <c r="LY34" s="107"/>
      <c r="LZ34" s="107"/>
      <c r="MA34" s="107"/>
      <c r="MB34" s="107"/>
      <c r="MC34" s="107"/>
      <c r="MD34" s="107"/>
      <c r="ME34" s="107"/>
      <c r="MF34" s="107"/>
      <c r="MG34" s="107"/>
      <c r="MH34" s="107"/>
      <c r="MI34" s="107"/>
      <c r="MJ34" s="107"/>
      <c r="MK34" s="107"/>
      <c r="ML34" s="107"/>
      <c r="MM34" s="107"/>
      <c r="MN34" s="107"/>
      <c r="MO34" s="107"/>
    </row>
    <row r="35" spans="1:353" s="21" customFormat="1" hidden="1" x14ac:dyDescent="0.25">
      <c r="A35" s="539"/>
      <c r="B35" s="53" t="s">
        <v>50</v>
      </c>
      <c r="C35" s="54" t="s">
        <v>33</v>
      </c>
      <c r="D35" s="35"/>
      <c r="E35" s="52" t="s">
        <v>51</v>
      </c>
      <c r="F35" s="306"/>
      <c r="G35" s="306"/>
      <c r="H35" s="306"/>
      <c r="I35" s="306"/>
      <c r="J35" s="28"/>
      <c r="K35"/>
      <c r="L35"/>
    </row>
    <row r="36" spans="1:353" s="197" customFormat="1" ht="77.25" hidden="1" customHeight="1" x14ac:dyDescent="0.25">
      <c r="A36" s="539"/>
      <c r="B36" s="53" t="s">
        <v>52</v>
      </c>
      <c r="C36" s="12" t="s">
        <v>53</v>
      </c>
      <c r="D36" s="104"/>
      <c r="E36" s="104" t="s">
        <v>51</v>
      </c>
      <c r="F36" s="104"/>
      <c r="G36" s="104"/>
      <c r="H36" s="104" t="s">
        <v>34</v>
      </c>
      <c r="I36" s="8"/>
      <c r="J36" s="200" t="s">
        <v>387</v>
      </c>
      <c r="K36"/>
      <c r="L36"/>
    </row>
    <row r="37" spans="1:353" s="21" customFormat="1" hidden="1" x14ac:dyDescent="0.25">
      <c r="A37" s="540"/>
      <c r="B37" s="53" t="s">
        <v>54</v>
      </c>
      <c r="C37" s="12" t="s">
        <v>15</v>
      </c>
      <c r="D37" s="35"/>
      <c r="E37" s="52" t="s">
        <v>55</v>
      </c>
      <c r="F37" s="306"/>
      <c r="G37" s="306"/>
      <c r="H37" s="306"/>
      <c r="I37" s="307"/>
      <c r="J37" s="29"/>
      <c r="K37"/>
      <c r="L37"/>
    </row>
    <row r="38" spans="1:353" ht="16.5" hidden="1" customHeight="1" x14ac:dyDescent="0.25">
      <c r="A38" s="541" t="s">
        <v>56</v>
      </c>
      <c r="B38" s="542"/>
      <c r="C38" s="542"/>
      <c r="D38" s="432"/>
      <c r="E38" s="31">
        <f>SUM(E5:E37)</f>
        <v>3982</v>
      </c>
      <c r="F38" s="571"/>
      <c r="G38" s="572"/>
      <c r="H38" s="572"/>
      <c r="I38" s="572"/>
      <c r="J38" s="573"/>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row>
    <row r="39" spans="1:353" hidden="1" x14ac:dyDescent="0.25">
      <c r="A39" s="110"/>
      <c r="B39" s="338"/>
      <c r="C39" s="111"/>
      <c r="D39" s="112"/>
      <c r="E39" s="74"/>
      <c r="F39" s="307"/>
      <c r="G39" s="307"/>
      <c r="J39" s="64"/>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row>
    <row r="40" spans="1:353" ht="15.65" hidden="1" customHeight="1" x14ac:dyDescent="0.25">
      <c r="A40" s="538" t="s">
        <v>57</v>
      </c>
      <c r="B40" s="1" t="s">
        <v>58</v>
      </c>
      <c r="C40" s="437" t="s">
        <v>10</v>
      </c>
      <c r="D40" s="26"/>
      <c r="E40" s="570">
        <v>200</v>
      </c>
      <c r="F40" s="26"/>
      <c r="G40" s="26"/>
      <c r="H40" s="26"/>
      <c r="I40" s="26"/>
      <c r="J40" s="68"/>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row>
    <row r="41" spans="1:353" hidden="1" x14ac:dyDescent="0.25">
      <c r="A41" s="539"/>
      <c r="B41" s="42" t="s">
        <v>59</v>
      </c>
      <c r="C41" s="47" t="s">
        <v>60</v>
      </c>
      <c r="D41" s="434"/>
      <c r="E41" s="545"/>
      <c r="F41" s="306"/>
      <c r="G41" s="306"/>
      <c r="H41" s="306"/>
      <c r="I41" s="306"/>
      <c r="J41" s="28"/>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row>
    <row r="42" spans="1:353" hidden="1" x14ac:dyDescent="0.25">
      <c r="A42" s="539"/>
      <c r="B42" s="57" t="s">
        <v>61</v>
      </c>
      <c r="C42" s="45" t="s">
        <v>17</v>
      </c>
      <c r="D42" s="434"/>
      <c r="E42" s="545"/>
      <c r="F42" s="306"/>
      <c r="G42" s="306"/>
      <c r="H42" s="306"/>
      <c r="I42" s="306"/>
      <c r="J42" s="28"/>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row>
    <row r="43" spans="1:353" s="6" customFormat="1" hidden="1" x14ac:dyDescent="0.25">
      <c r="A43" s="539"/>
      <c r="B43" s="42" t="s">
        <v>62</v>
      </c>
      <c r="C43" s="47" t="s">
        <v>60</v>
      </c>
      <c r="D43" s="434"/>
      <c r="E43" s="545"/>
      <c r="F43" s="306"/>
      <c r="G43" s="306"/>
      <c r="H43" s="306"/>
      <c r="I43" s="306"/>
      <c r="J43" s="28"/>
      <c r="K43"/>
      <c r="L43"/>
      <c r="M43" s="5"/>
      <c r="N43" s="5"/>
      <c r="O43" s="5"/>
      <c r="P43" s="5"/>
      <c r="Q43" s="5"/>
      <c r="R43" s="5"/>
      <c r="S43" s="5"/>
      <c r="T43" s="5"/>
      <c r="U43" s="5"/>
      <c r="V43" s="5"/>
      <c r="W43" s="5"/>
      <c r="X43" s="5"/>
      <c r="Y43" s="5"/>
      <c r="Z43" s="5"/>
      <c r="AA43" s="5"/>
    </row>
    <row r="44" spans="1:353" s="6" customFormat="1" hidden="1" x14ac:dyDescent="0.25">
      <c r="A44" s="539"/>
      <c r="B44" s="57" t="s">
        <v>63</v>
      </c>
      <c r="C44" s="45" t="s">
        <v>64</v>
      </c>
      <c r="D44" s="434"/>
      <c r="E44" s="545"/>
      <c r="F44" s="306"/>
      <c r="G44" s="306"/>
      <c r="H44" s="306"/>
      <c r="I44" s="306"/>
      <c r="J44" s="28"/>
      <c r="K44"/>
      <c r="L44"/>
      <c r="M44" s="5"/>
      <c r="N44" s="5"/>
      <c r="O44" s="5"/>
      <c r="P44" s="5"/>
      <c r="Q44" s="5"/>
      <c r="R44" s="5"/>
      <c r="S44" s="5"/>
      <c r="T44" s="5"/>
      <c r="U44" s="5"/>
      <c r="V44" s="5"/>
      <c r="W44" s="5"/>
      <c r="X44" s="5"/>
      <c r="Y44" s="5"/>
      <c r="Z44" s="5"/>
      <c r="AA44" s="5"/>
    </row>
    <row r="45" spans="1:353" s="6" customFormat="1" hidden="1" x14ac:dyDescent="0.25">
      <c r="A45" s="539"/>
      <c r="B45" s="57" t="s">
        <v>65</v>
      </c>
      <c r="C45" s="45" t="s">
        <v>17</v>
      </c>
      <c r="D45" s="434"/>
      <c r="E45" s="545"/>
      <c r="F45" s="306"/>
      <c r="G45" s="306"/>
      <c r="H45" s="306"/>
      <c r="I45" s="306"/>
      <c r="J45" s="28"/>
      <c r="K45"/>
      <c r="L45"/>
      <c r="M45" s="5"/>
      <c r="N45" s="5"/>
      <c r="O45" s="5"/>
      <c r="P45" s="5"/>
      <c r="Q45" s="5"/>
      <c r="R45" s="5"/>
      <c r="S45" s="5"/>
      <c r="T45" s="5"/>
      <c r="U45" s="5"/>
      <c r="V45" s="5"/>
      <c r="W45" s="5"/>
      <c r="X45" s="5"/>
      <c r="Y45" s="5"/>
      <c r="Z45" s="5"/>
      <c r="AA45" s="5"/>
    </row>
    <row r="46" spans="1:353" s="6" customFormat="1" hidden="1" x14ac:dyDescent="0.25">
      <c r="A46" s="539"/>
      <c r="B46" s="42" t="s">
        <v>66</v>
      </c>
      <c r="C46" s="47" t="s">
        <v>42</v>
      </c>
      <c r="D46" s="434"/>
      <c r="E46" s="545"/>
      <c r="F46" s="306"/>
      <c r="G46" s="306"/>
      <c r="H46" s="306"/>
      <c r="I46" s="306"/>
      <c r="J46" s="28"/>
      <c r="K46"/>
      <c r="L46"/>
      <c r="M46" s="5"/>
      <c r="N46" s="5"/>
      <c r="O46" s="5"/>
      <c r="P46" s="5"/>
      <c r="Q46" s="5"/>
      <c r="R46" s="5"/>
      <c r="S46" s="5"/>
      <c r="T46" s="5"/>
      <c r="U46" s="5"/>
      <c r="V46" s="5"/>
      <c r="W46" s="5"/>
      <c r="X46" s="5"/>
      <c r="Y46" s="5"/>
      <c r="Z46" s="5"/>
      <c r="AA46" s="5"/>
    </row>
    <row r="47" spans="1:353" s="6" customFormat="1" hidden="1" x14ac:dyDescent="0.25">
      <c r="A47" s="539"/>
      <c r="B47" s="58" t="s">
        <v>67</v>
      </c>
      <c r="C47" s="59" t="s">
        <v>27</v>
      </c>
      <c r="D47" s="434"/>
      <c r="E47" s="546"/>
      <c r="F47" s="306"/>
      <c r="G47" s="306"/>
      <c r="H47" s="306"/>
      <c r="I47" s="306"/>
      <c r="J47" s="28"/>
      <c r="K47"/>
      <c r="L47"/>
      <c r="M47" s="5"/>
      <c r="N47" s="5"/>
      <c r="O47" s="5"/>
      <c r="P47" s="5"/>
      <c r="Q47" s="5"/>
      <c r="R47" s="5"/>
      <c r="S47" s="5"/>
      <c r="T47" s="5"/>
      <c r="U47" s="5"/>
      <c r="V47" s="5"/>
      <c r="W47" s="5"/>
      <c r="X47" s="5"/>
      <c r="Y47" s="5"/>
      <c r="Z47" s="5"/>
      <c r="AA47" s="5"/>
    </row>
    <row r="48" spans="1:353" s="6" customFormat="1" hidden="1" x14ac:dyDescent="0.25">
      <c r="A48" s="540"/>
      <c r="B48" s="60" t="s">
        <v>68</v>
      </c>
      <c r="C48" s="16" t="s">
        <v>15</v>
      </c>
      <c r="D48" s="96"/>
      <c r="E48" s="61">
        <v>995</v>
      </c>
      <c r="F48" s="96"/>
      <c r="G48" s="96"/>
      <c r="H48" s="96"/>
      <c r="I48" s="96"/>
      <c r="J48" s="29"/>
      <c r="K48"/>
      <c r="L48"/>
      <c r="M48" s="5"/>
      <c r="N48" s="5"/>
      <c r="O48" s="5"/>
      <c r="P48" s="5"/>
      <c r="Q48" s="5"/>
      <c r="R48" s="5"/>
      <c r="S48" s="5"/>
      <c r="T48" s="5"/>
      <c r="U48" s="5"/>
      <c r="V48" s="5"/>
      <c r="W48" s="5"/>
      <c r="X48" s="5"/>
      <c r="Y48" s="5"/>
      <c r="Z48" s="5"/>
      <c r="AA48" s="5"/>
    </row>
    <row r="49" spans="1:353" hidden="1" x14ac:dyDescent="0.25">
      <c r="A49" s="541" t="s">
        <v>69</v>
      </c>
      <c r="B49" s="542"/>
      <c r="C49" s="543"/>
      <c r="D49" s="432"/>
      <c r="E49" s="31">
        <f>SUM(E40:E48)</f>
        <v>1195</v>
      </c>
      <c r="F49" s="571"/>
      <c r="G49" s="572"/>
      <c r="H49" s="572"/>
      <c r="I49" s="572"/>
      <c r="J49" s="573"/>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row>
    <row r="50" spans="1:353" s="107" customFormat="1" ht="14.5" hidden="1" x14ac:dyDescent="0.4">
      <c r="D50" s="73"/>
      <c r="E50" s="73"/>
      <c r="F50" s="108"/>
      <c r="G50" s="108"/>
      <c r="H50" s="108"/>
      <c r="I50" s="108"/>
      <c r="K50"/>
      <c r="L50"/>
    </row>
    <row r="51" spans="1:353" ht="38.25" hidden="1" customHeight="1" x14ac:dyDescent="0.25">
      <c r="A51" s="538" t="s">
        <v>70</v>
      </c>
      <c r="B51" s="113" t="s">
        <v>388</v>
      </c>
      <c r="C51" s="85" t="s">
        <v>10</v>
      </c>
      <c r="D51" s="114"/>
      <c r="E51" s="70">
        <v>113</v>
      </c>
      <c r="F51" s="26"/>
      <c r="G51" s="26"/>
      <c r="H51" s="26"/>
      <c r="I51" s="26"/>
      <c r="J51" s="68"/>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row>
    <row r="52" spans="1:353" hidden="1" x14ac:dyDescent="0.25">
      <c r="A52" s="539"/>
      <c r="B52" s="436" t="s">
        <v>72</v>
      </c>
      <c r="C52" s="436" t="s">
        <v>15</v>
      </c>
      <c r="D52" s="434"/>
      <c r="E52" s="550">
        <v>335</v>
      </c>
      <c r="F52" s="306"/>
      <c r="G52" s="306"/>
      <c r="H52" s="306"/>
      <c r="I52" s="306"/>
      <c r="J52" s="28"/>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row>
    <row r="53" spans="1:353" hidden="1" x14ac:dyDescent="0.25">
      <c r="A53" s="539"/>
      <c r="B53" s="204" t="s">
        <v>495</v>
      </c>
      <c r="C53" s="46" t="s">
        <v>17</v>
      </c>
      <c r="D53" s="434"/>
      <c r="E53" s="552"/>
      <c r="F53" s="306"/>
      <c r="G53" s="306"/>
      <c r="H53" s="306"/>
      <c r="I53" s="306"/>
      <c r="J53" s="28"/>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row>
    <row r="54" spans="1:353" ht="47.25" hidden="1" customHeight="1" x14ac:dyDescent="0.25">
      <c r="A54" s="539"/>
      <c r="B54" s="436" t="s">
        <v>74</v>
      </c>
      <c r="C54" s="436" t="s">
        <v>75</v>
      </c>
      <c r="D54" s="434"/>
      <c r="E54" s="306">
        <v>159</v>
      </c>
      <c r="F54" s="306"/>
      <c r="G54" s="306"/>
      <c r="H54" s="306"/>
      <c r="I54" s="306"/>
      <c r="J54" s="28"/>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row>
    <row r="55" spans="1:353" s="10" customFormat="1" ht="48" customHeight="1" x14ac:dyDescent="0.4">
      <c r="A55" s="539"/>
      <c r="B55" s="436" t="s">
        <v>76</v>
      </c>
      <c r="C55" s="436" t="s">
        <v>77</v>
      </c>
      <c r="D55" s="434" t="s">
        <v>34</v>
      </c>
      <c r="E55" s="306">
        <v>71</v>
      </c>
      <c r="F55" s="306" t="s">
        <v>34</v>
      </c>
      <c r="G55" s="306"/>
      <c r="H55" s="306" t="s">
        <v>34</v>
      </c>
      <c r="I55" s="98" t="s">
        <v>389</v>
      </c>
      <c r="J55" s="28" t="s">
        <v>390</v>
      </c>
      <c r="K55"/>
      <c r="L55"/>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c r="GH55" s="107"/>
      <c r="GI55" s="107"/>
      <c r="GJ55" s="107"/>
      <c r="GK55" s="107"/>
      <c r="GL55" s="107"/>
      <c r="GM55" s="107"/>
      <c r="GN55" s="107"/>
      <c r="GO55" s="107"/>
      <c r="GP55" s="107"/>
      <c r="GQ55" s="107"/>
      <c r="GR55" s="107"/>
      <c r="GS55" s="107"/>
      <c r="GT55" s="107"/>
      <c r="GU55" s="107"/>
      <c r="GV55" s="107"/>
      <c r="GW55" s="107"/>
      <c r="GX55" s="107"/>
      <c r="GY55" s="107"/>
      <c r="GZ55" s="107"/>
      <c r="HA55" s="107"/>
      <c r="HB55" s="107"/>
      <c r="HC55" s="107"/>
      <c r="HD55" s="107"/>
      <c r="HE55" s="107"/>
      <c r="HF55" s="107"/>
      <c r="HG55" s="107"/>
      <c r="HH55" s="107"/>
      <c r="HI55" s="107"/>
      <c r="HJ55" s="107"/>
      <c r="HK55" s="107"/>
      <c r="HL55" s="107"/>
      <c r="HM55" s="107"/>
      <c r="HN55" s="107"/>
      <c r="HO55" s="107"/>
      <c r="HP55" s="107"/>
      <c r="HQ55" s="107"/>
      <c r="HR55" s="107"/>
      <c r="HS55" s="107"/>
      <c r="HT55" s="107"/>
      <c r="HU55" s="107"/>
      <c r="HV55" s="107"/>
      <c r="HW55" s="107"/>
      <c r="HX55" s="107"/>
      <c r="HY55" s="107"/>
      <c r="HZ55" s="107"/>
      <c r="IA55" s="107"/>
      <c r="IB55" s="107"/>
      <c r="IC55" s="107"/>
      <c r="ID55" s="107"/>
      <c r="IE55" s="107"/>
      <c r="IF55" s="107"/>
      <c r="IG55" s="107"/>
      <c r="IH55" s="107"/>
      <c r="II55" s="107"/>
      <c r="IJ55" s="107"/>
      <c r="IK55" s="107"/>
      <c r="IL55" s="107"/>
      <c r="IM55" s="107"/>
      <c r="IN55" s="107"/>
      <c r="IO55" s="107"/>
      <c r="IP55" s="107"/>
      <c r="IQ55" s="107"/>
      <c r="IR55" s="107"/>
      <c r="IS55" s="107"/>
      <c r="IT55" s="107"/>
      <c r="IU55" s="107"/>
      <c r="IV55" s="107"/>
      <c r="IW55" s="107"/>
      <c r="IX55" s="107"/>
      <c r="IY55" s="107"/>
      <c r="IZ55" s="107"/>
      <c r="JA55" s="107"/>
      <c r="JB55" s="107"/>
      <c r="JC55" s="107"/>
      <c r="JD55" s="107"/>
      <c r="JE55" s="107"/>
      <c r="JF55" s="107"/>
      <c r="JG55" s="107"/>
      <c r="JH55" s="107"/>
      <c r="JI55" s="107"/>
      <c r="JJ55" s="107"/>
      <c r="JK55" s="107"/>
      <c r="JL55" s="107"/>
      <c r="JM55" s="107"/>
      <c r="JN55" s="107"/>
      <c r="JO55" s="107"/>
      <c r="JP55" s="107"/>
      <c r="JQ55" s="107"/>
      <c r="JR55" s="107"/>
      <c r="JS55" s="107"/>
      <c r="JT55" s="107"/>
      <c r="JU55" s="107"/>
      <c r="JV55" s="107"/>
      <c r="JW55" s="107"/>
      <c r="JX55" s="107"/>
      <c r="JY55" s="107"/>
      <c r="JZ55" s="107"/>
      <c r="KA55" s="107"/>
      <c r="KB55" s="107"/>
      <c r="KC55" s="107"/>
      <c r="KD55" s="107"/>
      <c r="KE55" s="107"/>
      <c r="KF55" s="107"/>
      <c r="KG55" s="107"/>
      <c r="KH55" s="107"/>
      <c r="KI55" s="107"/>
      <c r="KJ55" s="107"/>
      <c r="KK55" s="107"/>
      <c r="KL55" s="107"/>
      <c r="KM55" s="107"/>
      <c r="KN55" s="107"/>
      <c r="KO55" s="107"/>
      <c r="KP55" s="107"/>
      <c r="KQ55" s="107"/>
      <c r="KR55" s="107"/>
      <c r="KS55" s="107"/>
      <c r="KT55" s="107"/>
      <c r="KU55" s="107"/>
      <c r="KV55" s="107"/>
      <c r="KW55" s="107"/>
      <c r="KX55" s="107"/>
      <c r="KY55" s="107"/>
      <c r="KZ55" s="107"/>
      <c r="LA55" s="107"/>
      <c r="LB55" s="107"/>
      <c r="LC55" s="107"/>
      <c r="LD55" s="107"/>
      <c r="LE55" s="107"/>
      <c r="LF55" s="107"/>
      <c r="LG55" s="107"/>
      <c r="LH55" s="107"/>
      <c r="LI55" s="107"/>
      <c r="LJ55" s="107"/>
      <c r="LK55" s="107"/>
      <c r="LL55" s="107"/>
      <c r="LM55" s="107"/>
      <c r="LN55" s="107"/>
      <c r="LO55" s="107"/>
      <c r="LP55" s="107"/>
      <c r="LQ55" s="107"/>
      <c r="LR55" s="107"/>
      <c r="LS55" s="107"/>
      <c r="LT55" s="107"/>
      <c r="LU55" s="107"/>
      <c r="LV55" s="107"/>
      <c r="LW55" s="107"/>
      <c r="LX55" s="107"/>
      <c r="LY55" s="107"/>
      <c r="LZ55" s="107"/>
      <c r="MA55" s="107"/>
      <c r="MB55" s="107"/>
      <c r="MC55" s="107"/>
      <c r="MD55" s="107"/>
      <c r="ME55" s="107"/>
      <c r="MF55" s="107"/>
      <c r="MG55" s="107"/>
      <c r="MH55" s="107"/>
      <c r="MI55" s="107"/>
      <c r="MJ55" s="107"/>
      <c r="MK55" s="107"/>
      <c r="ML55" s="107"/>
      <c r="MM55" s="107"/>
      <c r="MN55" s="107"/>
      <c r="MO55" s="107"/>
    </row>
    <row r="56" spans="1:353" s="10" customFormat="1" ht="43.5" x14ac:dyDescent="0.4">
      <c r="A56" s="539"/>
      <c r="B56" s="436" t="s">
        <v>78</v>
      </c>
      <c r="C56" s="436" t="s">
        <v>33</v>
      </c>
      <c r="D56" s="434" t="s">
        <v>34</v>
      </c>
      <c r="E56" s="550">
        <v>52</v>
      </c>
      <c r="F56" s="306" t="s">
        <v>34</v>
      </c>
      <c r="G56" s="306"/>
      <c r="H56" s="306" t="s">
        <v>34</v>
      </c>
      <c r="I56" s="98" t="s">
        <v>391</v>
      </c>
      <c r="J56" s="28" t="s">
        <v>392</v>
      </c>
      <c r="K56"/>
      <c r="L56"/>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c r="GH56" s="107"/>
      <c r="GI56" s="107"/>
      <c r="GJ56" s="107"/>
      <c r="GK56" s="107"/>
      <c r="GL56" s="107"/>
      <c r="GM56" s="107"/>
      <c r="GN56" s="107"/>
      <c r="GO56" s="107"/>
      <c r="GP56" s="107"/>
      <c r="GQ56" s="107"/>
      <c r="GR56" s="107"/>
      <c r="GS56" s="107"/>
      <c r="GT56" s="107"/>
      <c r="GU56" s="107"/>
      <c r="GV56" s="107"/>
      <c r="GW56" s="107"/>
      <c r="GX56" s="107"/>
      <c r="GY56" s="107"/>
      <c r="GZ56" s="107"/>
      <c r="HA56" s="107"/>
      <c r="HB56" s="107"/>
      <c r="HC56" s="107"/>
      <c r="HD56" s="107"/>
      <c r="HE56" s="107"/>
      <c r="HF56" s="107"/>
      <c r="HG56" s="107"/>
      <c r="HH56" s="107"/>
      <c r="HI56" s="107"/>
      <c r="HJ56" s="107"/>
      <c r="HK56" s="107"/>
      <c r="HL56" s="107"/>
      <c r="HM56" s="107"/>
      <c r="HN56" s="107"/>
      <c r="HO56" s="107"/>
      <c r="HP56" s="107"/>
      <c r="HQ56" s="107"/>
      <c r="HR56" s="107"/>
      <c r="HS56" s="107"/>
      <c r="HT56" s="107"/>
      <c r="HU56" s="107"/>
      <c r="HV56" s="107"/>
      <c r="HW56" s="107"/>
      <c r="HX56" s="107"/>
      <c r="HY56" s="107"/>
      <c r="HZ56" s="107"/>
      <c r="IA56" s="107"/>
      <c r="IB56" s="107"/>
      <c r="IC56" s="107"/>
      <c r="ID56" s="107"/>
      <c r="IE56" s="107"/>
      <c r="IF56" s="107"/>
      <c r="IG56" s="107"/>
      <c r="IH56" s="107"/>
      <c r="II56" s="107"/>
      <c r="IJ56" s="107"/>
      <c r="IK56" s="107"/>
      <c r="IL56" s="107"/>
      <c r="IM56" s="107"/>
      <c r="IN56" s="107"/>
      <c r="IO56" s="107"/>
      <c r="IP56" s="107"/>
      <c r="IQ56" s="107"/>
      <c r="IR56" s="107"/>
      <c r="IS56" s="107"/>
      <c r="IT56" s="107"/>
      <c r="IU56" s="107"/>
      <c r="IV56" s="107"/>
      <c r="IW56" s="107"/>
      <c r="IX56" s="107"/>
      <c r="IY56" s="107"/>
      <c r="IZ56" s="107"/>
      <c r="JA56" s="107"/>
      <c r="JB56" s="107"/>
      <c r="JC56" s="107"/>
      <c r="JD56" s="107"/>
      <c r="JE56" s="107"/>
      <c r="JF56" s="107"/>
      <c r="JG56" s="107"/>
      <c r="JH56" s="107"/>
      <c r="JI56" s="107"/>
      <c r="JJ56" s="107"/>
      <c r="JK56" s="107"/>
      <c r="JL56" s="107"/>
      <c r="JM56" s="107"/>
      <c r="JN56" s="107"/>
      <c r="JO56" s="107"/>
      <c r="JP56" s="107"/>
      <c r="JQ56" s="107"/>
      <c r="JR56" s="107"/>
      <c r="JS56" s="107"/>
      <c r="JT56" s="107"/>
      <c r="JU56" s="107"/>
      <c r="JV56" s="107"/>
      <c r="JW56" s="107"/>
      <c r="JX56" s="107"/>
      <c r="JY56" s="107"/>
      <c r="JZ56" s="107"/>
      <c r="KA56" s="107"/>
      <c r="KB56" s="107"/>
      <c r="KC56" s="107"/>
      <c r="KD56" s="107"/>
      <c r="KE56" s="107"/>
      <c r="KF56" s="107"/>
      <c r="KG56" s="107"/>
      <c r="KH56" s="107"/>
      <c r="KI56" s="107"/>
      <c r="KJ56" s="107"/>
      <c r="KK56" s="107"/>
      <c r="KL56" s="107"/>
      <c r="KM56" s="107"/>
      <c r="KN56" s="107"/>
      <c r="KO56" s="107"/>
      <c r="KP56" s="107"/>
      <c r="KQ56" s="107"/>
      <c r="KR56" s="107"/>
      <c r="KS56" s="107"/>
      <c r="KT56" s="107"/>
      <c r="KU56" s="107"/>
      <c r="KV56" s="107"/>
      <c r="KW56" s="107"/>
      <c r="KX56" s="107"/>
      <c r="KY56" s="107"/>
      <c r="KZ56" s="107"/>
      <c r="LA56" s="107"/>
      <c r="LB56" s="107"/>
      <c r="LC56" s="107"/>
      <c r="LD56" s="107"/>
      <c r="LE56" s="107"/>
      <c r="LF56" s="107"/>
      <c r="LG56" s="107"/>
      <c r="LH56" s="107"/>
      <c r="LI56" s="107"/>
      <c r="LJ56" s="107"/>
      <c r="LK56" s="107"/>
      <c r="LL56" s="107"/>
      <c r="LM56" s="107"/>
      <c r="LN56" s="107"/>
      <c r="LO56" s="107"/>
      <c r="LP56" s="107"/>
      <c r="LQ56" s="107"/>
      <c r="LR56" s="107"/>
      <c r="LS56" s="107"/>
      <c r="LT56" s="107"/>
      <c r="LU56" s="107"/>
      <c r="LV56" s="107"/>
      <c r="LW56" s="107"/>
      <c r="LX56" s="107"/>
      <c r="LY56" s="107"/>
      <c r="LZ56" s="107"/>
      <c r="MA56" s="107"/>
      <c r="MB56" s="107"/>
      <c r="MC56" s="107"/>
      <c r="MD56" s="107"/>
      <c r="ME56" s="107"/>
      <c r="MF56" s="107"/>
      <c r="MG56" s="107"/>
      <c r="MH56" s="107"/>
      <c r="MI56" s="107"/>
      <c r="MJ56" s="107"/>
      <c r="MK56" s="107"/>
      <c r="ML56" s="107"/>
      <c r="MM56" s="107"/>
      <c r="MN56" s="107"/>
      <c r="MO56" s="107"/>
    </row>
    <row r="57" spans="1:353" hidden="1" x14ac:dyDescent="0.25">
      <c r="A57" s="539"/>
      <c r="B57" s="204" t="s">
        <v>79</v>
      </c>
      <c r="C57" s="46" t="s">
        <v>60</v>
      </c>
      <c r="D57" s="434"/>
      <c r="E57" s="551"/>
      <c r="F57" s="306"/>
      <c r="G57" s="306"/>
      <c r="H57" s="306"/>
      <c r="I57" s="306"/>
      <c r="J57" s="28"/>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row>
    <row r="58" spans="1:353" hidden="1" x14ac:dyDescent="0.25">
      <c r="A58" s="539"/>
      <c r="B58" s="204" t="s">
        <v>80</v>
      </c>
      <c r="C58" s="46" t="s">
        <v>81</v>
      </c>
      <c r="D58" s="434"/>
      <c r="E58" s="551"/>
      <c r="F58" s="306"/>
      <c r="G58" s="306"/>
      <c r="H58" s="306"/>
      <c r="I58" s="306"/>
      <c r="J58" s="28"/>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row>
    <row r="59" spans="1:353" hidden="1" x14ac:dyDescent="0.25">
      <c r="A59" s="539"/>
      <c r="B59" s="204" t="s">
        <v>82</v>
      </c>
      <c r="C59" s="46" t="s">
        <v>60</v>
      </c>
      <c r="D59" s="434"/>
      <c r="E59" s="551"/>
      <c r="F59" s="306"/>
      <c r="G59" s="306"/>
      <c r="H59" s="306"/>
      <c r="I59" s="306"/>
      <c r="J59" s="28"/>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row>
    <row r="60" spans="1:353" hidden="1" x14ac:dyDescent="0.25">
      <c r="A60" s="539"/>
      <c r="B60" s="204" t="s">
        <v>83</v>
      </c>
      <c r="C60" s="46" t="s">
        <v>60</v>
      </c>
      <c r="D60" s="434"/>
      <c r="E60" s="551"/>
      <c r="F60" s="306"/>
      <c r="G60" s="306"/>
      <c r="H60" s="306"/>
      <c r="I60" s="306"/>
      <c r="J60" s="28"/>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row>
    <row r="61" spans="1:353" hidden="1" x14ac:dyDescent="0.25">
      <c r="A61" s="539"/>
      <c r="B61" s="204" t="s">
        <v>84</v>
      </c>
      <c r="C61" s="46" t="s">
        <v>60</v>
      </c>
      <c r="D61" s="434"/>
      <c r="E61" s="551"/>
      <c r="F61" s="306"/>
      <c r="G61" s="306"/>
      <c r="H61" s="306"/>
      <c r="I61" s="306"/>
      <c r="J61" s="28"/>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row>
    <row r="62" spans="1:353" s="6" customFormat="1" hidden="1" x14ac:dyDescent="0.25">
      <c r="A62" s="539"/>
      <c r="B62" s="204" t="s">
        <v>85</v>
      </c>
      <c r="C62" s="46" t="s">
        <v>60</v>
      </c>
      <c r="D62" s="434"/>
      <c r="E62" s="551"/>
      <c r="F62" s="306"/>
      <c r="G62" s="306"/>
      <c r="H62" s="306"/>
      <c r="I62" s="306"/>
      <c r="J62" s="28"/>
      <c r="K62"/>
      <c r="L62"/>
      <c r="M62" s="5"/>
      <c r="N62" s="5"/>
      <c r="O62" s="5"/>
      <c r="P62" s="5"/>
      <c r="Q62" s="5"/>
      <c r="R62" s="5"/>
      <c r="S62" s="5"/>
      <c r="T62" s="5"/>
      <c r="U62" s="5"/>
      <c r="V62" s="5"/>
      <c r="W62" s="5"/>
      <c r="X62" s="5"/>
      <c r="Y62" s="5"/>
      <c r="Z62" s="5"/>
      <c r="AA62" s="5"/>
    </row>
    <row r="63" spans="1:353" s="6" customFormat="1" hidden="1" x14ac:dyDescent="0.25">
      <c r="A63" s="539"/>
      <c r="B63" s="204" t="s">
        <v>86</v>
      </c>
      <c r="C63" s="46" t="s">
        <v>60</v>
      </c>
      <c r="D63" s="434"/>
      <c r="E63" s="551"/>
      <c r="F63" s="306"/>
      <c r="G63" s="306"/>
      <c r="H63" s="306"/>
      <c r="I63" s="306"/>
      <c r="J63" s="28"/>
      <c r="K63"/>
      <c r="L63"/>
      <c r="M63" s="5"/>
      <c r="N63" s="5"/>
      <c r="O63" s="5"/>
      <c r="P63" s="5"/>
      <c r="Q63" s="5"/>
      <c r="R63" s="5"/>
      <c r="S63" s="5"/>
      <c r="T63" s="5"/>
      <c r="U63" s="5"/>
      <c r="V63" s="5"/>
      <c r="W63" s="5"/>
      <c r="X63" s="5"/>
      <c r="Y63" s="5"/>
      <c r="Z63" s="5"/>
      <c r="AA63" s="5"/>
    </row>
    <row r="64" spans="1:353" s="6" customFormat="1" hidden="1" x14ac:dyDescent="0.25">
      <c r="A64" s="539"/>
      <c r="B64" s="204" t="s">
        <v>87</v>
      </c>
      <c r="C64" s="46" t="s">
        <v>60</v>
      </c>
      <c r="D64" s="434"/>
      <c r="E64" s="551"/>
      <c r="F64" s="306"/>
      <c r="G64" s="306"/>
      <c r="H64" s="306"/>
      <c r="I64" s="306"/>
      <c r="J64" s="28"/>
      <c r="K64"/>
      <c r="L64"/>
      <c r="M64" s="5"/>
      <c r="N64" s="5"/>
      <c r="O64" s="5"/>
      <c r="P64" s="5"/>
      <c r="Q64" s="5"/>
      <c r="R64" s="5"/>
      <c r="S64" s="5"/>
      <c r="T64" s="5"/>
      <c r="U64" s="5"/>
      <c r="V64" s="5"/>
      <c r="W64" s="5"/>
      <c r="X64" s="5"/>
      <c r="Y64" s="5"/>
      <c r="Z64" s="5"/>
      <c r="AA64" s="5"/>
    </row>
    <row r="65" spans="1:353" s="6" customFormat="1" hidden="1" x14ac:dyDescent="0.25">
      <c r="A65" s="539"/>
      <c r="B65" s="204" t="s">
        <v>88</v>
      </c>
      <c r="C65" s="46" t="s">
        <v>60</v>
      </c>
      <c r="D65" s="434"/>
      <c r="E65" s="551"/>
      <c r="F65" s="306"/>
      <c r="G65" s="306"/>
      <c r="H65" s="306"/>
      <c r="I65" s="306"/>
      <c r="J65" s="28"/>
      <c r="K65"/>
      <c r="L65"/>
      <c r="M65" s="5"/>
      <c r="N65" s="5"/>
      <c r="O65" s="5"/>
      <c r="P65" s="5"/>
      <c r="Q65" s="5"/>
      <c r="R65" s="5"/>
      <c r="S65" s="5"/>
      <c r="T65" s="5"/>
      <c r="U65" s="5"/>
      <c r="V65" s="5"/>
      <c r="W65" s="5"/>
      <c r="X65" s="5"/>
      <c r="Y65" s="5"/>
      <c r="Z65" s="5"/>
      <c r="AA65" s="5"/>
    </row>
    <row r="66" spans="1:353" s="6" customFormat="1" hidden="1" x14ac:dyDescent="0.25">
      <c r="A66" s="539"/>
      <c r="B66" s="204" t="s">
        <v>89</v>
      </c>
      <c r="C66" s="46" t="s">
        <v>60</v>
      </c>
      <c r="D66" s="434"/>
      <c r="E66" s="551"/>
      <c r="F66" s="306"/>
      <c r="G66" s="306"/>
      <c r="H66" s="306"/>
      <c r="I66" s="306"/>
      <c r="J66" s="28"/>
      <c r="K66"/>
      <c r="L66"/>
      <c r="M66" s="5"/>
      <c r="N66" s="5"/>
      <c r="O66" s="5"/>
      <c r="P66" s="5"/>
      <c r="Q66" s="5"/>
      <c r="R66" s="5"/>
      <c r="S66" s="5"/>
      <c r="T66" s="5"/>
      <c r="U66" s="5"/>
      <c r="V66" s="5"/>
      <c r="W66" s="5"/>
      <c r="X66" s="5"/>
      <c r="Y66" s="5"/>
      <c r="Z66" s="5"/>
      <c r="AA66" s="5"/>
    </row>
    <row r="67" spans="1:353" s="6" customFormat="1" hidden="1" x14ac:dyDescent="0.25">
      <c r="A67" s="539"/>
      <c r="B67" s="204" t="s">
        <v>90</v>
      </c>
      <c r="C67" s="46" t="s">
        <v>60</v>
      </c>
      <c r="D67" s="434"/>
      <c r="E67" s="551"/>
      <c r="F67" s="306"/>
      <c r="G67" s="306"/>
      <c r="H67" s="306"/>
      <c r="I67" s="306"/>
      <c r="J67" s="28"/>
      <c r="K67"/>
      <c r="L67"/>
      <c r="M67" s="5"/>
      <c r="N67" s="5"/>
      <c r="O67" s="5"/>
      <c r="P67" s="5"/>
      <c r="Q67" s="5"/>
      <c r="R67" s="5"/>
      <c r="S67" s="5"/>
      <c r="T67" s="5"/>
      <c r="U67" s="5"/>
      <c r="V67" s="5"/>
      <c r="W67" s="5"/>
      <c r="X67" s="5"/>
      <c r="Y67" s="5"/>
      <c r="Z67" s="5"/>
      <c r="AA67" s="5"/>
    </row>
    <row r="68" spans="1:353" s="6" customFormat="1" hidden="1" x14ac:dyDescent="0.25">
      <c r="A68" s="539"/>
      <c r="B68" s="204" t="s">
        <v>91</v>
      </c>
      <c r="C68" s="46" t="s">
        <v>60</v>
      </c>
      <c r="D68" s="434"/>
      <c r="E68" s="551"/>
      <c r="F68" s="306"/>
      <c r="G68" s="306"/>
      <c r="H68" s="306"/>
      <c r="I68" s="306"/>
      <c r="J68" s="28"/>
      <c r="K68"/>
      <c r="L68"/>
      <c r="M68" s="5"/>
      <c r="N68" s="5"/>
      <c r="O68" s="5"/>
      <c r="P68" s="5"/>
      <c r="Q68" s="5"/>
      <c r="R68" s="5"/>
      <c r="S68" s="5"/>
      <c r="T68" s="5"/>
      <c r="U68" s="5"/>
      <c r="V68" s="5"/>
      <c r="W68" s="5"/>
      <c r="X68" s="5"/>
      <c r="Y68" s="5"/>
      <c r="Z68" s="5"/>
      <c r="AA68" s="5"/>
    </row>
    <row r="69" spans="1:353" s="6" customFormat="1" hidden="1" x14ac:dyDescent="0.25">
      <c r="A69" s="539"/>
      <c r="B69" s="204" t="s">
        <v>92</v>
      </c>
      <c r="C69" s="46" t="s">
        <v>93</v>
      </c>
      <c r="D69" s="434"/>
      <c r="E69" s="551"/>
      <c r="F69" s="306"/>
      <c r="G69" s="306"/>
      <c r="H69" s="306"/>
      <c r="I69" s="306"/>
      <c r="J69" s="28"/>
      <c r="K69"/>
      <c r="L69"/>
      <c r="M69" s="5"/>
      <c r="N69" s="5"/>
      <c r="O69" s="5"/>
      <c r="P69" s="5"/>
      <c r="Q69" s="5"/>
      <c r="R69" s="5"/>
      <c r="S69" s="5"/>
      <c r="T69" s="5"/>
      <c r="U69" s="5"/>
      <c r="V69" s="5"/>
      <c r="W69" s="5"/>
      <c r="X69" s="5"/>
      <c r="Y69" s="5"/>
      <c r="Z69" s="5"/>
      <c r="AA69" s="5"/>
    </row>
    <row r="70" spans="1:353" s="6" customFormat="1" hidden="1" x14ac:dyDescent="0.25">
      <c r="A70" s="539"/>
      <c r="B70" s="204" t="s">
        <v>94</v>
      </c>
      <c r="C70" s="46" t="s">
        <v>60</v>
      </c>
      <c r="D70" s="434"/>
      <c r="E70" s="551"/>
      <c r="F70" s="306"/>
      <c r="G70" s="306"/>
      <c r="H70" s="306"/>
      <c r="I70" s="306"/>
      <c r="J70" s="28"/>
      <c r="K70"/>
      <c r="L70"/>
      <c r="M70" s="5"/>
      <c r="N70" s="5"/>
      <c r="O70" s="5"/>
      <c r="P70" s="5"/>
      <c r="Q70" s="5"/>
      <c r="R70" s="5"/>
      <c r="S70" s="5"/>
      <c r="T70" s="5"/>
      <c r="U70" s="5"/>
      <c r="V70" s="5"/>
      <c r="W70" s="5"/>
      <c r="X70" s="5"/>
      <c r="Y70" s="5"/>
      <c r="Z70" s="5"/>
      <c r="AA70" s="5"/>
    </row>
    <row r="71" spans="1:353" s="6" customFormat="1" hidden="1" x14ac:dyDescent="0.25">
      <c r="A71" s="539"/>
      <c r="B71" s="204" t="s">
        <v>95</v>
      </c>
      <c r="C71" s="46" t="s">
        <v>60</v>
      </c>
      <c r="D71" s="434"/>
      <c r="E71" s="551"/>
      <c r="F71" s="306"/>
      <c r="G71" s="306"/>
      <c r="H71" s="306"/>
      <c r="I71" s="306"/>
      <c r="J71" s="28"/>
      <c r="K71"/>
      <c r="L71"/>
      <c r="M71" s="5"/>
      <c r="N71" s="5"/>
      <c r="O71" s="5"/>
      <c r="P71" s="5"/>
      <c r="Q71" s="5"/>
      <c r="R71" s="5"/>
      <c r="S71" s="5"/>
      <c r="T71" s="5"/>
      <c r="U71" s="5"/>
      <c r="V71" s="5"/>
      <c r="W71" s="5"/>
      <c r="X71" s="5"/>
      <c r="Y71" s="5"/>
      <c r="Z71" s="5"/>
      <c r="AA71" s="5"/>
    </row>
    <row r="72" spans="1:353" s="6" customFormat="1" hidden="1" x14ac:dyDescent="0.25">
      <c r="A72" s="539"/>
      <c r="B72" s="204" t="s">
        <v>96</v>
      </c>
      <c r="C72" s="46" t="s">
        <v>60</v>
      </c>
      <c r="D72" s="434"/>
      <c r="E72" s="552"/>
      <c r="F72" s="306"/>
      <c r="G72" s="306"/>
      <c r="H72" s="306"/>
      <c r="I72" s="306"/>
      <c r="J72" s="28"/>
      <c r="K72"/>
      <c r="L72"/>
      <c r="M72" s="5"/>
      <c r="N72" s="5"/>
      <c r="O72" s="5"/>
      <c r="P72" s="5"/>
      <c r="Q72" s="5"/>
      <c r="R72" s="5"/>
      <c r="S72" s="5"/>
      <c r="T72" s="5"/>
      <c r="U72" s="5"/>
      <c r="V72" s="5"/>
      <c r="W72" s="5"/>
      <c r="X72" s="5"/>
      <c r="Y72" s="5"/>
      <c r="Z72" s="5"/>
      <c r="AA72" s="5"/>
    </row>
    <row r="73" spans="1:353" s="6" customFormat="1" ht="43.5" x14ac:dyDescent="0.4">
      <c r="A73" s="539"/>
      <c r="B73" s="436" t="s">
        <v>97</v>
      </c>
      <c r="C73" s="436" t="s">
        <v>77</v>
      </c>
      <c r="D73" s="434" t="s">
        <v>34</v>
      </c>
      <c r="E73" s="550">
        <v>131</v>
      </c>
      <c r="F73" s="306" t="s">
        <v>34</v>
      </c>
      <c r="G73" s="306"/>
      <c r="H73" s="306" t="s">
        <v>34</v>
      </c>
      <c r="I73" s="98" t="s">
        <v>391</v>
      </c>
      <c r="J73" s="28" t="s">
        <v>393</v>
      </c>
      <c r="K73"/>
      <c r="L73"/>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c r="FV73" s="107"/>
      <c r="FW73" s="107"/>
      <c r="FX73" s="107"/>
      <c r="FY73" s="107"/>
      <c r="FZ73" s="107"/>
      <c r="GA73" s="107"/>
      <c r="GB73" s="107"/>
      <c r="GC73" s="107"/>
      <c r="GD73" s="107"/>
      <c r="GE73" s="107"/>
      <c r="GF73" s="107"/>
      <c r="GG73" s="107"/>
      <c r="GH73" s="107"/>
      <c r="GI73" s="107"/>
      <c r="GJ73" s="107"/>
      <c r="GK73" s="107"/>
      <c r="GL73" s="107"/>
      <c r="GM73" s="107"/>
      <c r="GN73" s="107"/>
      <c r="GO73" s="107"/>
      <c r="GP73" s="107"/>
      <c r="GQ73" s="107"/>
      <c r="GR73" s="107"/>
      <c r="GS73" s="107"/>
      <c r="GT73" s="107"/>
      <c r="GU73" s="107"/>
      <c r="GV73" s="107"/>
      <c r="GW73" s="107"/>
      <c r="GX73" s="107"/>
      <c r="GY73" s="107"/>
      <c r="GZ73" s="107"/>
      <c r="HA73" s="107"/>
      <c r="HB73" s="107"/>
      <c r="HC73" s="107"/>
      <c r="HD73" s="107"/>
      <c r="HE73" s="107"/>
      <c r="HF73" s="107"/>
      <c r="HG73" s="107"/>
      <c r="HH73" s="107"/>
      <c r="HI73" s="107"/>
      <c r="HJ73" s="107"/>
      <c r="HK73" s="107"/>
      <c r="HL73" s="107"/>
      <c r="HM73" s="107"/>
      <c r="HN73" s="107"/>
      <c r="HO73" s="107"/>
      <c r="HP73" s="107"/>
      <c r="HQ73" s="107"/>
      <c r="HR73" s="107"/>
      <c r="HS73" s="107"/>
      <c r="HT73" s="107"/>
      <c r="HU73" s="107"/>
      <c r="HV73" s="107"/>
      <c r="HW73" s="107"/>
      <c r="HX73" s="107"/>
      <c r="HY73" s="107"/>
      <c r="HZ73" s="107"/>
      <c r="IA73" s="107"/>
      <c r="IB73" s="107"/>
      <c r="IC73" s="107"/>
      <c r="ID73" s="107"/>
      <c r="IE73" s="107"/>
      <c r="IF73" s="107"/>
      <c r="IG73" s="107"/>
      <c r="IH73" s="107"/>
      <c r="II73" s="107"/>
      <c r="IJ73" s="107"/>
      <c r="IK73" s="107"/>
      <c r="IL73" s="107"/>
      <c r="IM73" s="107"/>
      <c r="IN73" s="107"/>
      <c r="IO73" s="107"/>
      <c r="IP73" s="107"/>
      <c r="IQ73" s="107"/>
      <c r="IR73" s="107"/>
      <c r="IS73" s="107"/>
      <c r="IT73" s="107"/>
      <c r="IU73" s="107"/>
      <c r="IV73" s="107"/>
      <c r="IW73" s="107"/>
      <c r="IX73" s="107"/>
      <c r="IY73" s="107"/>
      <c r="IZ73" s="107"/>
      <c r="JA73" s="107"/>
      <c r="JB73" s="107"/>
      <c r="JC73" s="107"/>
      <c r="JD73" s="107"/>
      <c r="JE73" s="107"/>
      <c r="JF73" s="107"/>
      <c r="JG73" s="107"/>
      <c r="JH73" s="107"/>
      <c r="JI73" s="107"/>
      <c r="JJ73" s="107"/>
      <c r="JK73" s="107"/>
      <c r="JL73" s="107"/>
      <c r="JM73" s="107"/>
      <c r="JN73" s="107"/>
      <c r="JO73" s="107"/>
      <c r="JP73" s="107"/>
      <c r="JQ73" s="107"/>
      <c r="JR73" s="107"/>
      <c r="JS73" s="107"/>
      <c r="JT73" s="107"/>
      <c r="JU73" s="107"/>
      <c r="JV73" s="107"/>
      <c r="JW73" s="107"/>
      <c r="JX73" s="107"/>
      <c r="JY73" s="107"/>
      <c r="JZ73" s="107"/>
      <c r="KA73" s="107"/>
      <c r="KB73" s="107"/>
      <c r="KC73" s="107"/>
      <c r="KD73" s="107"/>
      <c r="KE73" s="107"/>
      <c r="KF73" s="107"/>
      <c r="KG73" s="107"/>
      <c r="KH73" s="107"/>
      <c r="KI73" s="107"/>
      <c r="KJ73" s="107"/>
      <c r="KK73" s="107"/>
      <c r="KL73" s="107"/>
      <c r="KM73" s="107"/>
      <c r="KN73" s="107"/>
      <c r="KO73" s="107"/>
      <c r="KP73" s="107"/>
      <c r="KQ73" s="107"/>
      <c r="KR73" s="107"/>
      <c r="KS73" s="107"/>
      <c r="KT73" s="107"/>
      <c r="KU73" s="107"/>
      <c r="KV73" s="107"/>
      <c r="KW73" s="107"/>
      <c r="KX73" s="107"/>
      <c r="KY73" s="107"/>
      <c r="KZ73" s="107"/>
      <c r="LA73" s="107"/>
      <c r="LB73" s="107"/>
      <c r="LC73" s="107"/>
      <c r="LD73" s="107"/>
      <c r="LE73" s="107"/>
      <c r="LF73" s="107"/>
      <c r="LG73" s="107"/>
      <c r="LH73" s="107"/>
      <c r="LI73" s="107"/>
      <c r="LJ73" s="107"/>
      <c r="LK73" s="107"/>
      <c r="LL73" s="107"/>
      <c r="LM73" s="107"/>
      <c r="LN73" s="107"/>
      <c r="LO73" s="107"/>
      <c r="LP73" s="107"/>
      <c r="LQ73" s="107"/>
      <c r="LR73" s="107"/>
      <c r="LS73" s="107"/>
      <c r="LT73" s="107"/>
      <c r="LU73" s="107"/>
      <c r="LV73" s="107"/>
      <c r="LW73" s="107"/>
      <c r="LX73" s="107"/>
      <c r="LY73" s="107"/>
      <c r="LZ73" s="107"/>
      <c r="MA73" s="107"/>
      <c r="MB73" s="107"/>
      <c r="MC73" s="107"/>
      <c r="MD73" s="107"/>
      <c r="ME73" s="107"/>
      <c r="MF73" s="107"/>
      <c r="MG73" s="107"/>
      <c r="MH73" s="107"/>
      <c r="MI73" s="107"/>
      <c r="MJ73" s="107"/>
      <c r="MK73" s="107"/>
      <c r="ML73" s="107"/>
      <c r="MM73" s="107"/>
      <c r="MN73" s="107"/>
      <c r="MO73" s="107"/>
    </row>
    <row r="74" spans="1:353" s="6" customFormat="1" hidden="1" x14ac:dyDescent="0.25">
      <c r="A74" s="539"/>
      <c r="B74" s="204" t="s">
        <v>98</v>
      </c>
      <c r="C74" s="46" t="s">
        <v>60</v>
      </c>
      <c r="D74" s="434"/>
      <c r="E74" s="551"/>
      <c r="F74" s="306"/>
      <c r="G74" s="306"/>
      <c r="H74" s="306"/>
      <c r="I74" s="306"/>
      <c r="J74" s="28"/>
      <c r="K74"/>
      <c r="L74"/>
      <c r="M74" s="5"/>
      <c r="N74" s="5"/>
      <c r="O74" s="5"/>
      <c r="P74" s="5"/>
      <c r="Q74" s="5"/>
      <c r="R74" s="5"/>
      <c r="S74" s="5"/>
      <c r="T74" s="5"/>
      <c r="U74" s="5"/>
      <c r="V74" s="5"/>
      <c r="W74" s="5"/>
      <c r="X74" s="5"/>
      <c r="Y74" s="5"/>
      <c r="Z74" s="5"/>
      <c r="AA74" s="5"/>
    </row>
    <row r="75" spans="1:353" s="6" customFormat="1" hidden="1" x14ac:dyDescent="0.25">
      <c r="A75" s="539"/>
      <c r="B75" s="204" t="s">
        <v>99</v>
      </c>
      <c r="C75" s="46" t="s">
        <v>60</v>
      </c>
      <c r="D75" s="434"/>
      <c r="E75" s="551"/>
      <c r="F75" s="306"/>
      <c r="G75" s="306"/>
      <c r="H75" s="306"/>
      <c r="I75" s="306"/>
      <c r="J75" s="28"/>
      <c r="K75"/>
      <c r="L75"/>
      <c r="M75" s="5"/>
      <c r="N75" s="5"/>
      <c r="O75" s="5"/>
      <c r="P75" s="5"/>
      <c r="Q75" s="5"/>
      <c r="R75" s="5"/>
      <c r="S75" s="5"/>
      <c r="T75" s="5"/>
      <c r="U75" s="5"/>
      <c r="V75" s="5"/>
      <c r="W75" s="5"/>
      <c r="X75" s="5"/>
      <c r="Y75" s="5"/>
      <c r="Z75" s="5"/>
      <c r="AA75" s="5"/>
    </row>
    <row r="76" spans="1:353" s="6" customFormat="1" hidden="1" x14ac:dyDescent="0.25">
      <c r="A76" s="539"/>
      <c r="B76" s="204" t="s">
        <v>100</v>
      </c>
      <c r="C76" s="46" t="s">
        <v>60</v>
      </c>
      <c r="D76" s="434"/>
      <c r="E76" s="551"/>
      <c r="F76" s="306"/>
      <c r="G76" s="306"/>
      <c r="H76" s="306"/>
      <c r="I76" s="306"/>
      <c r="J76" s="28"/>
      <c r="K76"/>
      <c r="L76"/>
      <c r="M76" s="5"/>
      <c r="N76" s="5"/>
      <c r="O76" s="5"/>
      <c r="P76" s="5"/>
      <c r="Q76" s="5"/>
      <c r="R76" s="5"/>
      <c r="S76" s="5"/>
      <c r="T76" s="5"/>
      <c r="U76" s="5"/>
      <c r="V76" s="5"/>
      <c r="W76" s="5"/>
      <c r="X76" s="5"/>
      <c r="Y76" s="5"/>
      <c r="Z76" s="5"/>
      <c r="AA76" s="5"/>
    </row>
    <row r="77" spans="1:353" s="6" customFormat="1" hidden="1" x14ac:dyDescent="0.25">
      <c r="A77" s="539"/>
      <c r="B77" s="204" t="s">
        <v>101</v>
      </c>
      <c r="C77" s="46" t="s">
        <v>60</v>
      </c>
      <c r="D77" s="434"/>
      <c r="E77" s="551"/>
      <c r="F77" s="306"/>
      <c r="G77" s="306"/>
      <c r="H77" s="306"/>
      <c r="I77" s="306"/>
      <c r="J77" s="28"/>
      <c r="K77"/>
      <c r="L77"/>
      <c r="M77" s="5"/>
      <c r="N77" s="5"/>
      <c r="O77" s="5"/>
      <c r="P77" s="5"/>
      <c r="Q77" s="5"/>
      <c r="R77" s="5"/>
      <c r="S77" s="5"/>
      <c r="T77" s="5"/>
      <c r="U77" s="5"/>
      <c r="V77" s="5"/>
      <c r="W77" s="5"/>
      <c r="X77" s="5"/>
      <c r="Y77" s="5"/>
      <c r="Z77" s="5"/>
      <c r="AA77" s="5"/>
    </row>
    <row r="78" spans="1:353" s="6" customFormat="1" hidden="1" x14ac:dyDescent="0.25">
      <c r="A78" s="539"/>
      <c r="B78" s="204" t="s">
        <v>102</v>
      </c>
      <c r="C78" s="46" t="s">
        <v>81</v>
      </c>
      <c r="D78" s="434"/>
      <c r="E78" s="551"/>
      <c r="F78" s="306"/>
      <c r="G78" s="306"/>
      <c r="H78" s="306"/>
      <c r="I78" s="306"/>
      <c r="J78" s="28"/>
      <c r="K78"/>
      <c r="L78"/>
      <c r="M78" s="5"/>
      <c r="N78" s="5"/>
      <c r="O78" s="5"/>
      <c r="P78" s="5"/>
      <c r="Q78" s="5"/>
      <c r="R78" s="5"/>
      <c r="S78" s="5"/>
      <c r="T78" s="5"/>
      <c r="U78" s="5"/>
      <c r="V78" s="5"/>
      <c r="W78" s="5"/>
      <c r="X78" s="5"/>
      <c r="Y78" s="5"/>
      <c r="Z78" s="5"/>
      <c r="AA78" s="5"/>
    </row>
    <row r="79" spans="1:353" s="6" customFormat="1" hidden="1" x14ac:dyDescent="0.25">
      <c r="A79" s="539"/>
      <c r="B79" s="204" t="s">
        <v>103</v>
      </c>
      <c r="C79" s="46" t="s">
        <v>104</v>
      </c>
      <c r="D79" s="434"/>
      <c r="E79" s="551"/>
      <c r="F79" s="306"/>
      <c r="G79" s="306"/>
      <c r="H79" s="306"/>
      <c r="I79" s="306"/>
      <c r="J79" s="28"/>
      <c r="K79"/>
      <c r="L79"/>
      <c r="M79" s="5"/>
      <c r="N79" s="5"/>
      <c r="O79" s="5"/>
      <c r="P79" s="5"/>
      <c r="Q79" s="5"/>
      <c r="R79" s="5"/>
      <c r="S79" s="5"/>
      <c r="T79" s="5"/>
      <c r="U79" s="5"/>
      <c r="V79" s="5"/>
      <c r="W79" s="5"/>
      <c r="X79" s="5"/>
      <c r="Y79" s="5"/>
      <c r="Z79" s="5"/>
      <c r="AA79" s="5"/>
    </row>
    <row r="80" spans="1:353" s="6" customFormat="1" hidden="1" x14ac:dyDescent="0.25">
      <c r="A80" s="539"/>
      <c r="B80" s="204" t="s">
        <v>105</v>
      </c>
      <c r="C80" s="46" t="s">
        <v>60</v>
      </c>
      <c r="D80" s="434"/>
      <c r="E80" s="551"/>
      <c r="F80" s="306"/>
      <c r="G80" s="306"/>
      <c r="H80" s="306"/>
      <c r="I80" s="306"/>
      <c r="J80" s="28"/>
      <c r="K80"/>
      <c r="L80"/>
      <c r="M80" s="5"/>
      <c r="N80" s="5"/>
      <c r="O80" s="5"/>
      <c r="P80" s="5"/>
      <c r="Q80" s="5"/>
      <c r="R80" s="5"/>
      <c r="S80" s="5"/>
      <c r="T80" s="5"/>
      <c r="U80" s="5"/>
      <c r="V80" s="5"/>
      <c r="W80" s="5"/>
      <c r="X80" s="5"/>
      <c r="Y80" s="5"/>
      <c r="Z80" s="5"/>
      <c r="AA80" s="5"/>
    </row>
    <row r="81" spans="1:27" s="6" customFormat="1" hidden="1" x14ac:dyDescent="0.25">
      <c r="A81" s="539"/>
      <c r="B81" s="204" t="s">
        <v>106</v>
      </c>
      <c r="C81" s="46" t="s">
        <v>60</v>
      </c>
      <c r="D81" s="434"/>
      <c r="E81" s="551"/>
      <c r="F81" s="306"/>
      <c r="G81" s="306"/>
      <c r="H81" s="306"/>
      <c r="I81" s="306"/>
      <c r="J81" s="28"/>
      <c r="K81"/>
      <c r="L81"/>
      <c r="M81" s="5"/>
      <c r="N81" s="5"/>
      <c r="O81" s="5"/>
      <c r="P81" s="5"/>
      <c r="Q81" s="5"/>
      <c r="R81" s="5"/>
      <c r="S81" s="5"/>
      <c r="T81" s="5"/>
      <c r="U81" s="5"/>
      <c r="V81" s="5"/>
      <c r="W81" s="5"/>
      <c r="X81" s="5"/>
      <c r="Y81" s="5"/>
      <c r="Z81" s="5"/>
      <c r="AA81" s="5"/>
    </row>
    <row r="82" spans="1:27" s="6" customFormat="1" hidden="1" x14ac:dyDescent="0.25">
      <c r="A82" s="539"/>
      <c r="B82" s="204" t="s">
        <v>107</v>
      </c>
      <c r="C82" s="46" t="s">
        <v>60</v>
      </c>
      <c r="D82" s="434"/>
      <c r="E82" s="551"/>
      <c r="F82" s="306"/>
      <c r="G82" s="306"/>
      <c r="H82" s="306"/>
      <c r="I82" s="306"/>
      <c r="J82" s="28"/>
      <c r="K82"/>
      <c r="L82"/>
      <c r="M82" s="5"/>
      <c r="N82" s="5"/>
      <c r="O82" s="5"/>
      <c r="P82" s="5"/>
      <c r="Q82" s="5"/>
      <c r="R82" s="5"/>
      <c r="S82" s="5"/>
      <c r="T82" s="5"/>
      <c r="U82" s="5"/>
      <c r="V82" s="5"/>
      <c r="W82" s="5"/>
      <c r="X82" s="5"/>
      <c r="Y82" s="5"/>
      <c r="Z82" s="5"/>
      <c r="AA82" s="5"/>
    </row>
    <row r="83" spans="1:27" s="6" customFormat="1" hidden="1" x14ac:dyDescent="0.25">
      <c r="A83" s="539"/>
      <c r="B83" s="204" t="s">
        <v>108</v>
      </c>
      <c r="C83" s="46" t="s">
        <v>60</v>
      </c>
      <c r="D83" s="434"/>
      <c r="E83" s="551"/>
      <c r="F83" s="306"/>
      <c r="G83" s="306"/>
      <c r="H83" s="306"/>
      <c r="I83" s="306"/>
      <c r="J83" s="28"/>
      <c r="K83"/>
      <c r="L83"/>
      <c r="M83" s="5"/>
      <c r="N83" s="5"/>
      <c r="O83" s="5"/>
      <c r="P83" s="5"/>
      <c r="Q83" s="5"/>
      <c r="R83" s="5"/>
      <c r="S83" s="5"/>
      <c r="T83" s="5"/>
      <c r="U83" s="5"/>
      <c r="V83" s="5"/>
      <c r="W83" s="5"/>
      <c r="X83" s="5"/>
      <c r="Y83" s="5"/>
      <c r="Z83" s="5"/>
      <c r="AA83" s="5"/>
    </row>
    <row r="84" spans="1:27" s="6" customFormat="1" hidden="1" x14ac:dyDescent="0.25">
      <c r="A84" s="539"/>
      <c r="B84" s="204" t="s">
        <v>109</v>
      </c>
      <c r="C84" s="46" t="s">
        <v>60</v>
      </c>
      <c r="D84" s="434"/>
      <c r="E84" s="551"/>
      <c r="F84" s="306"/>
      <c r="G84" s="306"/>
      <c r="H84" s="306"/>
      <c r="I84" s="306"/>
      <c r="J84" s="28"/>
      <c r="K84"/>
      <c r="L84"/>
      <c r="M84" s="5"/>
      <c r="N84" s="5"/>
      <c r="O84" s="5"/>
      <c r="P84" s="5"/>
      <c r="Q84" s="5"/>
      <c r="R84" s="5"/>
      <c r="S84" s="5"/>
      <c r="T84" s="5"/>
      <c r="U84" s="5"/>
      <c r="V84" s="5"/>
      <c r="W84" s="5"/>
      <c r="X84" s="5"/>
      <c r="Y84" s="5"/>
      <c r="Z84" s="5"/>
      <c r="AA84" s="5"/>
    </row>
    <row r="85" spans="1:27" s="6" customFormat="1" hidden="1" x14ac:dyDescent="0.25">
      <c r="A85" s="539"/>
      <c r="B85" s="204" t="s">
        <v>110</v>
      </c>
      <c r="C85" s="46" t="s">
        <v>60</v>
      </c>
      <c r="D85" s="434"/>
      <c r="E85" s="551"/>
      <c r="F85" s="306"/>
      <c r="G85" s="306"/>
      <c r="H85" s="306"/>
      <c r="I85" s="306"/>
      <c r="J85" s="28"/>
      <c r="K85"/>
      <c r="L85"/>
      <c r="M85" s="5"/>
      <c r="N85" s="5"/>
      <c r="O85" s="5"/>
      <c r="P85" s="5"/>
      <c r="Q85" s="5"/>
      <c r="R85" s="5"/>
      <c r="S85" s="5"/>
      <c r="T85" s="5"/>
      <c r="U85" s="5"/>
      <c r="V85" s="5"/>
      <c r="W85" s="5"/>
      <c r="X85" s="5"/>
      <c r="Y85" s="5"/>
      <c r="Z85" s="5"/>
      <c r="AA85" s="5"/>
    </row>
    <row r="86" spans="1:27" s="6" customFormat="1" hidden="1" x14ac:dyDescent="0.25">
      <c r="A86" s="539"/>
      <c r="B86" s="204" t="s">
        <v>111</v>
      </c>
      <c r="C86" s="46" t="s">
        <v>60</v>
      </c>
      <c r="D86" s="434"/>
      <c r="E86" s="551"/>
      <c r="F86" s="306"/>
      <c r="G86" s="306"/>
      <c r="H86" s="306"/>
      <c r="I86" s="306"/>
      <c r="J86" s="28"/>
      <c r="K86"/>
      <c r="L86"/>
      <c r="M86" s="5"/>
      <c r="N86" s="5"/>
      <c r="O86" s="5"/>
      <c r="P86" s="5"/>
      <c r="Q86" s="5"/>
      <c r="R86" s="5"/>
      <c r="S86" s="5"/>
      <c r="T86" s="5"/>
      <c r="U86" s="5"/>
      <c r="V86" s="5"/>
      <c r="W86" s="5"/>
      <c r="X86" s="5"/>
      <c r="Y86" s="5"/>
      <c r="Z86" s="5"/>
      <c r="AA86" s="5"/>
    </row>
    <row r="87" spans="1:27" s="6" customFormat="1" hidden="1" x14ac:dyDescent="0.25">
      <c r="A87" s="539"/>
      <c r="B87" s="204" t="s">
        <v>112</v>
      </c>
      <c r="C87" s="46" t="s">
        <v>81</v>
      </c>
      <c r="D87" s="434"/>
      <c r="E87" s="551"/>
      <c r="F87" s="306"/>
      <c r="G87" s="306"/>
      <c r="H87" s="306"/>
      <c r="I87" s="306"/>
      <c r="J87" s="28"/>
      <c r="K87"/>
      <c r="L87"/>
      <c r="M87" s="5"/>
      <c r="N87" s="5"/>
      <c r="O87" s="5"/>
      <c r="P87" s="5"/>
      <c r="Q87" s="5"/>
      <c r="R87" s="5"/>
      <c r="S87" s="5"/>
      <c r="T87" s="5"/>
      <c r="U87" s="5"/>
      <c r="V87" s="5"/>
      <c r="W87" s="5"/>
      <c r="X87" s="5"/>
      <c r="Y87" s="5"/>
      <c r="Z87" s="5"/>
      <c r="AA87" s="5"/>
    </row>
    <row r="88" spans="1:27" s="6" customFormat="1" hidden="1" x14ac:dyDescent="0.25">
      <c r="A88" s="539"/>
      <c r="B88" s="204" t="s">
        <v>113</v>
      </c>
      <c r="C88" s="46" t="s">
        <v>60</v>
      </c>
      <c r="D88" s="434"/>
      <c r="E88" s="551"/>
      <c r="F88" s="306"/>
      <c r="G88" s="306"/>
      <c r="H88" s="306"/>
      <c r="I88" s="306"/>
      <c r="J88" s="28"/>
      <c r="K88"/>
      <c r="L88"/>
      <c r="M88" s="5"/>
      <c r="N88" s="5"/>
      <c r="O88" s="5"/>
      <c r="P88" s="5"/>
      <c r="Q88" s="5"/>
      <c r="R88" s="5"/>
      <c r="S88" s="5"/>
      <c r="T88" s="5"/>
      <c r="U88" s="5"/>
      <c r="V88" s="5"/>
      <c r="W88" s="5"/>
      <c r="X88" s="5"/>
      <c r="Y88" s="5"/>
      <c r="Z88" s="5"/>
      <c r="AA88" s="5"/>
    </row>
    <row r="89" spans="1:27" s="6" customFormat="1" hidden="1" x14ac:dyDescent="0.25">
      <c r="A89" s="539"/>
      <c r="B89" s="204" t="s">
        <v>114</v>
      </c>
      <c r="C89" s="46" t="s">
        <v>60</v>
      </c>
      <c r="D89" s="434"/>
      <c r="E89" s="551"/>
      <c r="F89" s="306"/>
      <c r="G89" s="306"/>
      <c r="H89" s="306"/>
      <c r="I89" s="306"/>
      <c r="J89" s="28"/>
      <c r="K89"/>
      <c r="L89"/>
      <c r="M89" s="5"/>
      <c r="N89" s="5"/>
      <c r="O89" s="5"/>
      <c r="P89" s="5"/>
      <c r="Q89" s="5"/>
      <c r="R89" s="5"/>
      <c r="S89" s="5"/>
      <c r="T89" s="5"/>
      <c r="U89" s="5"/>
      <c r="V89" s="5"/>
      <c r="W89" s="5"/>
      <c r="X89" s="5"/>
      <c r="Y89" s="5"/>
      <c r="Z89" s="5"/>
      <c r="AA89" s="5"/>
    </row>
    <row r="90" spans="1:27" s="6" customFormat="1" hidden="1" x14ac:dyDescent="0.25">
      <c r="A90" s="539"/>
      <c r="B90" s="204" t="s">
        <v>115</v>
      </c>
      <c r="C90" s="46" t="s">
        <v>60</v>
      </c>
      <c r="D90" s="434"/>
      <c r="E90" s="551"/>
      <c r="F90" s="306"/>
      <c r="G90" s="306"/>
      <c r="H90" s="306"/>
      <c r="I90" s="306"/>
      <c r="J90" s="28"/>
      <c r="K90"/>
      <c r="L90"/>
      <c r="M90" s="5"/>
      <c r="N90" s="5"/>
      <c r="O90" s="5"/>
      <c r="P90" s="5"/>
      <c r="Q90" s="5"/>
      <c r="R90" s="5"/>
      <c r="S90" s="5"/>
      <c r="T90" s="5"/>
      <c r="U90" s="5"/>
      <c r="V90" s="5"/>
      <c r="W90" s="5"/>
      <c r="X90" s="5"/>
      <c r="Y90" s="5"/>
      <c r="Z90" s="5"/>
      <c r="AA90" s="5"/>
    </row>
    <row r="91" spans="1:27" s="6" customFormat="1" hidden="1" x14ac:dyDescent="0.25">
      <c r="A91" s="539"/>
      <c r="B91" s="204" t="s">
        <v>116</v>
      </c>
      <c r="C91" s="46" t="s">
        <v>93</v>
      </c>
      <c r="D91" s="434"/>
      <c r="E91" s="551"/>
      <c r="F91" s="306"/>
      <c r="G91" s="306"/>
      <c r="H91" s="306"/>
      <c r="I91" s="306"/>
      <c r="J91" s="28"/>
      <c r="K91"/>
      <c r="L91"/>
      <c r="M91" s="5"/>
      <c r="N91" s="5"/>
      <c r="O91" s="5"/>
      <c r="P91" s="5"/>
      <c r="Q91" s="5"/>
      <c r="R91" s="5"/>
      <c r="S91" s="5"/>
      <c r="T91" s="5"/>
      <c r="U91" s="5"/>
      <c r="V91" s="5"/>
      <c r="W91" s="5"/>
      <c r="X91" s="5"/>
      <c r="Y91" s="5"/>
      <c r="Z91" s="5"/>
      <c r="AA91" s="5"/>
    </row>
    <row r="92" spans="1:27" s="6" customFormat="1" hidden="1" x14ac:dyDescent="0.25">
      <c r="A92" s="539"/>
      <c r="B92" s="204" t="s">
        <v>117</v>
      </c>
      <c r="C92" s="46" t="s">
        <v>60</v>
      </c>
      <c r="D92" s="434"/>
      <c r="E92" s="551"/>
      <c r="F92" s="306"/>
      <c r="G92" s="306"/>
      <c r="H92" s="306"/>
      <c r="I92" s="306"/>
      <c r="J92" s="28"/>
      <c r="K92"/>
      <c r="L92"/>
      <c r="M92" s="5"/>
      <c r="N92" s="5"/>
      <c r="O92" s="5"/>
      <c r="P92" s="5"/>
      <c r="Q92" s="5"/>
      <c r="R92" s="5"/>
      <c r="S92" s="5"/>
      <c r="T92" s="5"/>
      <c r="U92" s="5"/>
      <c r="V92" s="5"/>
      <c r="W92" s="5"/>
      <c r="X92" s="5"/>
      <c r="Y92" s="5"/>
      <c r="Z92" s="5"/>
      <c r="AA92" s="5"/>
    </row>
    <row r="93" spans="1:27" s="6" customFormat="1" hidden="1" x14ac:dyDescent="0.25">
      <c r="A93" s="539"/>
      <c r="B93" s="204" t="s">
        <v>118</v>
      </c>
      <c r="C93" s="46" t="s">
        <v>60</v>
      </c>
      <c r="D93" s="434"/>
      <c r="E93" s="551"/>
      <c r="F93" s="306"/>
      <c r="G93" s="306"/>
      <c r="H93" s="306"/>
      <c r="I93" s="306"/>
      <c r="J93" s="28"/>
      <c r="K93"/>
      <c r="L93"/>
      <c r="M93" s="5"/>
      <c r="N93" s="5"/>
      <c r="O93" s="5"/>
      <c r="P93" s="5"/>
      <c r="Q93" s="5"/>
      <c r="R93" s="5"/>
      <c r="S93" s="5"/>
      <c r="T93" s="5"/>
      <c r="U93" s="5"/>
      <c r="V93" s="5"/>
      <c r="W93" s="5"/>
      <c r="X93" s="5"/>
      <c r="Y93" s="5"/>
      <c r="Z93" s="5"/>
      <c r="AA93" s="5"/>
    </row>
    <row r="94" spans="1:27" s="6" customFormat="1" hidden="1" x14ac:dyDescent="0.25">
      <c r="A94" s="539"/>
      <c r="B94" s="204" t="s">
        <v>119</v>
      </c>
      <c r="C94" s="46" t="s">
        <v>60</v>
      </c>
      <c r="D94" s="434"/>
      <c r="E94" s="551"/>
      <c r="F94" s="306"/>
      <c r="G94" s="306"/>
      <c r="H94" s="306"/>
      <c r="I94" s="306"/>
      <c r="J94" s="28"/>
      <c r="K94"/>
      <c r="L94"/>
      <c r="M94" s="5"/>
      <c r="N94" s="5"/>
      <c r="O94" s="5"/>
      <c r="P94" s="5"/>
      <c r="Q94" s="5"/>
      <c r="R94" s="5"/>
      <c r="S94" s="5"/>
      <c r="T94" s="5"/>
      <c r="U94" s="5"/>
      <c r="V94" s="5"/>
      <c r="W94" s="5"/>
      <c r="X94" s="5"/>
      <c r="Y94" s="5"/>
      <c r="Z94" s="5"/>
      <c r="AA94" s="5"/>
    </row>
    <row r="95" spans="1:27" s="6" customFormat="1" hidden="1" x14ac:dyDescent="0.25">
      <c r="A95" s="539"/>
      <c r="B95" s="204" t="s">
        <v>120</v>
      </c>
      <c r="C95" s="46" t="s">
        <v>60</v>
      </c>
      <c r="D95" s="434"/>
      <c r="E95" s="551"/>
      <c r="F95" s="306"/>
      <c r="G95" s="306"/>
      <c r="H95" s="306"/>
      <c r="I95" s="306"/>
      <c r="J95" s="28"/>
      <c r="K95"/>
      <c r="L95"/>
      <c r="M95" s="5"/>
      <c r="N95" s="5"/>
      <c r="O95" s="5"/>
      <c r="P95" s="5"/>
      <c r="Q95" s="5"/>
      <c r="R95" s="5"/>
      <c r="S95" s="5"/>
      <c r="T95" s="5"/>
      <c r="U95" s="5"/>
      <c r="V95" s="5"/>
      <c r="W95" s="5"/>
      <c r="X95" s="5"/>
      <c r="Y95" s="5"/>
      <c r="Z95" s="5"/>
      <c r="AA95" s="5"/>
    </row>
    <row r="96" spans="1:27" s="6" customFormat="1" hidden="1" x14ac:dyDescent="0.25">
      <c r="A96" s="539"/>
      <c r="B96" s="204" t="s">
        <v>121</v>
      </c>
      <c r="C96" s="46" t="s">
        <v>60</v>
      </c>
      <c r="D96" s="434"/>
      <c r="E96" s="551"/>
      <c r="F96" s="306"/>
      <c r="G96" s="306"/>
      <c r="H96" s="306"/>
      <c r="I96" s="306"/>
      <c r="J96" s="28"/>
      <c r="K96"/>
      <c r="L96"/>
      <c r="M96" s="5"/>
      <c r="N96" s="5"/>
      <c r="O96" s="5"/>
      <c r="P96" s="5"/>
      <c r="Q96" s="5"/>
      <c r="R96" s="5"/>
      <c r="S96" s="5"/>
      <c r="T96" s="5"/>
      <c r="U96" s="5"/>
      <c r="V96" s="5"/>
      <c r="W96" s="5"/>
      <c r="X96" s="5"/>
      <c r="Y96" s="5"/>
      <c r="Z96" s="5"/>
      <c r="AA96" s="5"/>
    </row>
    <row r="97" spans="1:353" s="6" customFormat="1" hidden="1" x14ac:dyDescent="0.25">
      <c r="A97" s="539"/>
      <c r="B97" s="204" t="s">
        <v>122</v>
      </c>
      <c r="C97" s="46" t="s">
        <v>60</v>
      </c>
      <c r="D97" s="434"/>
      <c r="E97" s="551"/>
      <c r="F97" s="306"/>
      <c r="G97" s="306"/>
      <c r="H97" s="306"/>
      <c r="I97" s="306"/>
      <c r="J97" s="28"/>
      <c r="K97"/>
      <c r="L97"/>
      <c r="M97" s="5"/>
      <c r="N97" s="5"/>
      <c r="O97" s="5"/>
      <c r="P97" s="5"/>
      <c r="Q97" s="5"/>
      <c r="R97" s="5"/>
      <c r="S97" s="5"/>
      <c r="T97" s="5"/>
      <c r="U97" s="5"/>
      <c r="V97" s="5"/>
      <c r="W97" s="5"/>
      <c r="X97" s="5"/>
      <c r="Y97" s="5"/>
      <c r="Z97" s="5"/>
      <c r="AA97" s="5"/>
    </row>
    <row r="98" spans="1:353" s="6" customFormat="1" hidden="1" x14ac:dyDescent="0.25">
      <c r="A98" s="539"/>
      <c r="B98" s="204" t="s">
        <v>123</v>
      </c>
      <c r="C98" s="46" t="s">
        <v>60</v>
      </c>
      <c r="D98" s="434"/>
      <c r="E98" s="551"/>
      <c r="F98" s="306"/>
      <c r="G98" s="306"/>
      <c r="H98" s="306"/>
      <c r="I98" s="306"/>
      <c r="J98" s="28"/>
      <c r="K98"/>
      <c r="L98"/>
      <c r="M98" s="5"/>
      <c r="N98" s="5"/>
      <c r="O98" s="5"/>
      <c r="P98" s="5"/>
      <c r="Q98" s="5"/>
      <c r="R98" s="5"/>
      <c r="S98" s="5"/>
      <c r="T98" s="5"/>
      <c r="U98" s="5"/>
      <c r="V98" s="5"/>
      <c r="W98" s="5"/>
      <c r="X98" s="5"/>
      <c r="Y98" s="5"/>
      <c r="Z98" s="5"/>
      <c r="AA98" s="5"/>
    </row>
    <row r="99" spans="1:353" s="6" customFormat="1" hidden="1" x14ac:dyDescent="0.25">
      <c r="A99" s="539"/>
      <c r="B99" s="204" t="s">
        <v>124</v>
      </c>
      <c r="C99" s="46" t="s">
        <v>60</v>
      </c>
      <c r="D99" s="434"/>
      <c r="E99" s="552"/>
      <c r="F99" s="306"/>
      <c r="G99" s="306"/>
      <c r="H99" s="306"/>
      <c r="I99" s="306"/>
      <c r="J99" s="28"/>
      <c r="K99"/>
      <c r="L99"/>
      <c r="M99" s="5"/>
      <c r="N99" s="5"/>
      <c r="O99" s="5"/>
      <c r="P99" s="5"/>
      <c r="Q99" s="5"/>
      <c r="R99" s="5"/>
      <c r="S99" s="5"/>
      <c r="T99" s="5"/>
      <c r="U99" s="5"/>
      <c r="V99" s="5"/>
      <c r="W99" s="5"/>
      <c r="X99" s="5"/>
      <c r="Y99" s="5"/>
      <c r="Z99" s="5"/>
      <c r="AA99" s="5"/>
    </row>
    <row r="100" spans="1:353" s="6" customFormat="1" ht="93" customHeight="1" x14ac:dyDescent="0.4">
      <c r="A100" s="539"/>
      <c r="B100" s="436" t="s">
        <v>125</v>
      </c>
      <c r="C100" s="436" t="s">
        <v>27</v>
      </c>
      <c r="D100" s="434" t="s">
        <v>34</v>
      </c>
      <c r="E100" s="306">
        <v>817</v>
      </c>
      <c r="F100" s="306" t="s">
        <v>34</v>
      </c>
      <c r="G100" s="306"/>
      <c r="H100" s="306" t="s">
        <v>34</v>
      </c>
      <c r="I100" s="98" t="s">
        <v>394</v>
      </c>
      <c r="J100" s="28" t="s">
        <v>395</v>
      </c>
      <c r="K100"/>
      <c r="L100"/>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c r="DY100" s="107"/>
      <c r="DZ100" s="107"/>
      <c r="EA100" s="107"/>
      <c r="EB100" s="107"/>
      <c r="EC100" s="107"/>
      <c r="ED100" s="107"/>
      <c r="EE100" s="107"/>
      <c r="EF100" s="107"/>
      <c r="EG100" s="107"/>
      <c r="EH100" s="107"/>
      <c r="EI100" s="107"/>
      <c r="EJ100" s="107"/>
      <c r="EK100" s="107"/>
      <c r="EL100" s="107"/>
      <c r="EM100" s="107"/>
      <c r="EN100" s="107"/>
      <c r="EO100" s="107"/>
      <c r="EP100" s="107"/>
      <c r="EQ100" s="107"/>
      <c r="ER100" s="107"/>
      <c r="ES100" s="107"/>
      <c r="ET100" s="107"/>
      <c r="EU100" s="107"/>
      <c r="EV100" s="107"/>
      <c r="EW100" s="107"/>
      <c r="EX100" s="107"/>
      <c r="EY100" s="107"/>
      <c r="EZ100" s="107"/>
      <c r="FA100" s="107"/>
      <c r="FB100" s="107"/>
      <c r="FC100" s="107"/>
      <c r="FD100" s="107"/>
      <c r="FE100" s="107"/>
      <c r="FF100" s="107"/>
      <c r="FG100" s="107"/>
      <c r="FH100" s="107"/>
      <c r="FI100" s="107"/>
      <c r="FJ100" s="107"/>
      <c r="FK100" s="107"/>
      <c r="FL100" s="107"/>
      <c r="FM100" s="107"/>
      <c r="FN100" s="107"/>
      <c r="FO100" s="107"/>
      <c r="FP100" s="107"/>
      <c r="FQ100" s="107"/>
      <c r="FR100" s="107"/>
      <c r="FS100" s="107"/>
      <c r="FT100" s="107"/>
      <c r="FU100" s="107"/>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P100" s="107"/>
      <c r="GQ100" s="107"/>
      <c r="GR100" s="107"/>
      <c r="GS100" s="107"/>
      <c r="GT100" s="107"/>
      <c r="GU100" s="107"/>
      <c r="GV100" s="107"/>
      <c r="GW100" s="107"/>
      <c r="GX100" s="107"/>
      <c r="GY100" s="107"/>
      <c r="GZ100" s="107"/>
      <c r="HA100" s="107"/>
      <c r="HB100" s="107"/>
      <c r="HC100" s="107"/>
      <c r="HD100" s="107"/>
      <c r="HE100" s="107"/>
      <c r="HF100" s="107"/>
      <c r="HG100" s="107"/>
      <c r="HH100" s="107"/>
      <c r="HI100" s="107"/>
      <c r="HJ100" s="107"/>
      <c r="HK100" s="107"/>
      <c r="HL100" s="107"/>
      <c r="HM100" s="107"/>
      <c r="HN100" s="107"/>
      <c r="HO100" s="107"/>
      <c r="HP100" s="107"/>
      <c r="HQ100" s="107"/>
      <c r="HR100" s="107"/>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c r="IM100" s="107"/>
      <c r="IN100" s="107"/>
      <c r="IO100" s="107"/>
      <c r="IP100" s="107"/>
      <c r="IQ100" s="107"/>
      <c r="IR100" s="107"/>
      <c r="IS100" s="107"/>
      <c r="IT100" s="107"/>
      <c r="IU100" s="107"/>
      <c r="IV100" s="107"/>
      <c r="IW100" s="107"/>
      <c r="IX100" s="107"/>
      <c r="IY100" s="107"/>
      <c r="IZ100" s="107"/>
      <c r="JA100" s="107"/>
      <c r="JB100" s="107"/>
      <c r="JC100" s="107"/>
      <c r="JD100" s="107"/>
      <c r="JE100" s="107"/>
      <c r="JF100" s="107"/>
      <c r="JG100" s="107"/>
      <c r="JH100" s="107"/>
      <c r="JI100" s="107"/>
      <c r="JJ100" s="107"/>
      <c r="JK100" s="107"/>
      <c r="JL100" s="107"/>
      <c r="JM100" s="107"/>
      <c r="JN100" s="107"/>
      <c r="JO100" s="107"/>
      <c r="JP100" s="107"/>
      <c r="JQ100" s="107"/>
      <c r="JR100" s="107"/>
      <c r="JS100" s="107"/>
      <c r="JT100" s="107"/>
      <c r="JU100" s="107"/>
      <c r="JV100" s="107"/>
      <c r="JW100" s="107"/>
      <c r="JX100" s="107"/>
      <c r="JY100" s="107"/>
      <c r="JZ100" s="107"/>
      <c r="KA100" s="107"/>
      <c r="KB100" s="107"/>
      <c r="KC100" s="107"/>
      <c r="KD100" s="107"/>
      <c r="KE100" s="107"/>
      <c r="KF100" s="107"/>
      <c r="KG100" s="107"/>
      <c r="KH100" s="107"/>
      <c r="KI100" s="107"/>
      <c r="KJ100" s="107"/>
      <c r="KK100" s="107"/>
      <c r="KL100" s="107"/>
      <c r="KM100" s="107"/>
      <c r="KN100" s="107"/>
      <c r="KO100" s="107"/>
      <c r="KP100" s="107"/>
      <c r="KQ100" s="107"/>
      <c r="KR100" s="107"/>
      <c r="KS100" s="107"/>
      <c r="KT100" s="107"/>
      <c r="KU100" s="107"/>
      <c r="KV100" s="107"/>
      <c r="KW100" s="107"/>
      <c r="KX100" s="107"/>
      <c r="KY100" s="107"/>
      <c r="KZ100" s="107"/>
      <c r="LA100" s="107"/>
      <c r="LB100" s="107"/>
      <c r="LC100" s="107"/>
      <c r="LD100" s="107"/>
      <c r="LE100" s="107"/>
      <c r="LF100" s="107"/>
      <c r="LG100" s="107"/>
      <c r="LH100" s="107"/>
      <c r="LI100" s="107"/>
      <c r="LJ100" s="107"/>
      <c r="LK100" s="107"/>
      <c r="LL100" s="107"/>
      <c r="LM100" s="107"/>
      <c r="LN100" s="107"/>
      <c r="LO100" s="107"/>
      <c r="LP100" s="107"/>
      <c r="LQ100" s="107"/>
      <c r="LR100" s="107"/>
      <c r="LS100" s="107"/>
      <c r="LT100" s="107"/>
      <c r="LU100" s="107"/>
      <c r="LV100" s="107"/>
      <c r="LW100" s="107"/>
      <c r="LX100" s="107"/>
      <c r="LY100" s="107"/>
      <c r="LZ100" s="107"/>
      <c r="MA100" s="107"/>
      <c r="MB100" s="107"/>
      <c r="MC100" s="107"/>
      <c r="MD100" s="107"/>
      <c r="ME100" s="107"/>
      <c r="MF100" s="107"/>
      <c r="MG100" s="107"/>
      <c r="MH100" s="107"/>
      <c r="MI100" s="107"/>
      <c r="MJ100" s="107"/>
      <c r="MK100" s="107"/>
      <c r="ML100" s="107"/>
      <c r="MM100" s="107"/>
      <c r="MN100" s="107"/>
      <c r="MO100" s="107"/>
    </row>
    <row r="101" spans="1:353" s="6" customFormat="1" ht="72.5" x14ac:dyDescent="0.4">
      <c r="A101" s="539"/>
      <c r="B101" s="436" t="s">
        <v>126</v>
      </c>
      <c r="C101" s="436" t="s">
        <v>127</v>
      </c>
      <c r="D101" s="434" t="s">
        <v>34</v>
      </c>
      <c r="E101" s="550">
        <v>751</v>
      </c>
      <c r="F101" s="306" t="s">
        <v>34</v>
      </c>
      <c r="G101" s="306"/>
      <c r="H101" s="306" t="s">
        <v>34</v>
      </c>
      <c r="I101" s="98" t="s">
        <v>394</v>
      </c>
      <c r="J101" s="28" t="s">
        <v>395</v>
      </c>
      <c r="K101"/>
      <c r="L101"/>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7"/>
      <c r="EL101" s="107"/>
      <c r="EM101" s="107"/>
      <c r="EN101" s="107"/>
      <c r="EO101" s="107"/>
      <c r="EP101" s="107"/>
      <c r="EQ101" s="107"/>
      <c r="ER101" s="107"/>
      <c r="ES101" s="107"/>
      <c r="ET101" s="107"/>
      <c r="EU101" s="107"/>
      <c r="EV101" s="107"/>
      <c r="EW101" s="107"/>
      <c r="EX101" s="107"/>
      <c r="EY101" s="107"/>
      <c r="EZ101" s="107"/>
      <c r="FA101" s="107"/>
      <c r="FB101" s="107"/>
      <c r="FC101" s="107"/>
      <c r="FD101" s="107"/>
      <c r="FE101" s="107"/>
      <c r="FF101" s="107"/>
      <c r="FG101" s="107"/>
      <c r="FH101" s="107"/>
      <c r="FI101" s="107"/>
      <c r="FJ101" s="107"/>
      <c r="FK101" s="107"/>
      <c r="FL101" s="107"/>
      <c r="FM101" s="107"/>
      <c r="FN101" s="107"/>
      <c r="FO101" s="107"/>
      <c r="FP101" s="107"/>
      <c r="FQ101" s="107"/>
      <c r="FR101" s="107"/>
      <c r="FS101" s="107"/>
      <c r="FT101" s="107"/>
      <c r="FU101" s="107"/>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P101" s="107"/>
      <c r="GQ101" s="107"/>
      <c r="GR101" s="107"/>
      <c r="GS101" s="107"/>
      <c r="GT101" s="107"/>
      <c r="GU101" s="107"/>
      <c r="GV101" s="107"/>
      <c r="GW101" s="107"/>
      <c r="GX101" s="107"/>
      <c r="GY101" s="107"/>
      <c r="GZ101" s="107"/>
      <c r="HA101" s="107"/>
      <c r="HB101" s="107"/>
      <c r="HC101" s="107"/>
      <c r="HD101" s="107"/>
      <c r="HE101" s="107"/>
      <c r="HF101" s="107"/>
      <c r="HG101" s="107"/>
      <c r="HH101" s="107"/>
      <c r="HI101" s="107"/>
      <c r="HJ101" s="107"/>
      <c r="HK101" s="107"/>
      <c r="HL101" s="107"/>
      <c r="HM101" s="107"/>
      <c r="HN101" s="107"/>
      <c r="HO101" s="107"/>
      <c r="HP101" s="107"/>
      <c r="HQ101" s="107"/>
      <c r="HR101" s="107"/>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c r="IM101" s="107"/>
      <c r="IN101" s="107"/>
      <c r="IO101" s="107"/>
      <c r="IP101" s="107"/>
      <c r="IQ101" s="107"/>
      <c r="IR101" s="107"/>
      <c r="IS101" s="107"/>
      <c r="IT101" s="107"/>
      <c r="IU101" s="107"/>
      <c r="IV101" s="107"/>
      <c r="IW101" s="107"/>
      <c r="IX101" s="107"/>
      <c r="IY101" s="107"/>
      <c r="IZ101" s="107"/>
      <c r="JA101" s="107"/>
      <c r="JB101" s="107"/>
      <c r="JC101" s="107"/>
      <c r="JD101" s="107"/>
      <c r="JE101" s="107"/>
      <c r="JF101" s="107"/>
      <c r="JG101" s="107"/>
      <c r="JH101" s="107"/>
      <c r="JI101" s="107"/>
      <c r="JJ101" s="107"/>
      <c r="JK101" s="107"/>
      <c r="JL101" s="107"/>
      <c r="JM101" s="107"/>
      <c r="JN101" s="107"/>
      <c r="JO101" s="107"/>
      <c r="JP101" s="107"/>
      <c r="JQ101" s="107"/>
      <c r="JR101" s="107"/>
      <c r="JS101" s="107"/>
      <c r="JT101" s="107"/>
      <c r="JU101" s="107"/>
      <c r="JV101" s="107"/>
      <c r="JW101" s="107"/>
      <c r="JX101" s="107"/>
      <c r="JY101" s="107"/>
      <c r="JZ101" s="107"/>
      <c r="KA101" s="107"/>
      <c r="KB101" s="107"/>
      <c r="KC101" s="107"/>
      <c r="KD101" s="107"/>
      <c r="KE101" s="107"/>
      <c r="KF101" s="107"/>
      <c r="KG101" s="107"/>
      <c r="KH101" s="107"/>
      <c r="KI101" s="107"/>
      <c r="KJ101" s="107"/>
      <c r="KK101" s="107"/>
      <c r="KL101" s="107"/>
      <c r="KM101" s="107"/>
      <c r="KN101" s="107"/>
      <c r="KO101" s="107"/>
      <c r="KP101" s="107"/>
      <c r="KQ101" s="107"/>
      <c r="KR101" s="107"/>
      <c r="KS101" s="107"/>
      <c r="KT101" s="107"/>
      <c r="KU101" s="107"/>
      <c r="KV101" s="107"/>
      <c r="KW101" s="107"/>
      <c r="KX101" s="107"/>
      <c r="KY101" s="107"/>
      <c r="KZ101" s="107"/>
      <c r="LA101" s="107"/>
      <c r="LB101" s="107"/>
      <c r="LC101" s="107"/>
      <c r="LD101" s="107"/>
      <c r="LE101" s="107"/>
      <c r="LF101" s="107"/>
      <c r="LG101" s="107"/>
      <c r="LH101" s="107"/>
      <c r="LI101" s="107"/>
      <c r="LJ101" s="107"/>
      <c r="LK101" s="107"/>
      <c r="LL101" s="107"/>
      <c r="LM101" s="107"/>
      <c r="LN101" s="107"/>
      <c r="LO101" s="107"/>
      <c r="LP101" s="107"/>
      <c r="LQ101" s="107"/>
      <c r="LR101" s="107"/>
      <c r="LS101" s="107"/>
      <c r="LT101" s="107"/>
      <c r="LU101" s="107"/>
      <c r="LV101" s="107"/>
      <c r="LW101" s="107"/>
      <c r="LX101" s="107"/>
      <c r="LY101" s="107"/>
      <c r="LZ101" s="107"/>
      <c r="MA101" s="107"/>
      <c r="MB101" s="107"/>
      <c r="MC101" s="107"/>
      <c r="MD101" s="107"/>
      <c r="ME101" s="107"/>
      <c r="MF101" s="107"/>
      <c r="MG101" s="107"/>
      <c r="MH101" s="107"/>
      <c r="MI101" s="107"/>
      <c r="MJ101" s="107"/>
      <c r="MK101" s="107"/>
      <c r="ML101" s="107"/>
      <c r="MM101" s="107"/>
      <c r="MN101" s="107"/>
      <c r="MO101" s="107"/>
    </row>
    <row r="102" spans="1:353" s="6" customFormat="1" hidden="1" x14ac:dyDescent="0.25">
      <c r="A102" s="539"/>
      <c r="B102" s="204" t="s">
        <v>128</v>
      </c>
      <c r="C102" s="46" t="s">
        <v>60</v>
      </c>
      <c r="D102" s="434"/>
      <c r="E102" s="551"/>
      <c r="F102" s="306"/>
      <c r="G102" s="306"/>
      <c r="H102" s="306"/>
      <c r="I102" s="306"/>
      <c r="J102" s="28"/>
      <c r="K102"/>
      <c r="L102"/>
      <c r="M102" s="5"/>
      <c r="N102" s="5"/>
      <c r="O102" s="5"/>
      <c r="P102" s="5"/>
      <c r="Q102" s="5"/>
      <c r="R102" s="5"/>
      <c r="S102" s="5"/>
      <c r="T102" s="5"/>
      <c r="U102" s="5"/>
      <c r="V102" s="5"/>
      <c r="W102" s="5"/>
      <c r="X102" s="5"/>
      <c r="Y102" s="5"/>
      <c r="Z102" s="5"/>
      <c r="AA102" s="5"/>
    </row>
    <row r="103" spans="1:353" s="6" customFormat="1" hidden="1" x14ac:dyDescent="0.25">
      <c r="A103" s="539"/>
      <c r="B103" s="204" t="s">
        <v>129</v>
      </c>
      <c r="C103" s="46" t="s">
        <v>60</v>
      </c>
      <c r="D103" s="434"/>
      <c r="E103" s="552"/>
      <c r="F103" s="306"/>
      <c r="G103" s="306"/>
      <c r="H103" s="306"/>
      <c r="I103" s="306"/>
      <c r="J103" s="28"/>
      <c r="K103"/>
      <c r="L103"/>
      <c r="M103" s="5"/>
      <c r="N103" s="5"/>
      <c r="O103" s="5"/>
      <c r="P103" s="5"/>
      <c r="Q103" s="5"/>
      <c r="R103" s="5"/>
      <c r="S103" s="5"/>
      <c r="T103" s="5"/>
      <c r="U103" s="5"/>
      <c r="V103" s="5"/>
      <c r="W103" s="5"/>
      <c r="X103" s="5"/>
      <c r="Y103" s="5"/>
      <c r="Z103" s="5"/>
      <c r="AA103" s="5"/>
    </row>
    <row r="104" spans="1:353" s="6" customFormat="1" ht="88.5" customHeight="1" x14ac:dyDescent="0.4">
      <c r="A104" s="539"/>
      <c r="B104" s="436" t="s">
        <v>130</v>
      </c>
      <c r="C104" s="436" t="s">
        <v>131</v>
      </c>
      <c r="D104" s="434" t="s">
        <v>34</v>
      </c>
      <c r="E104" s="306">
        <v>18</v>
      </c>
      <c r="F104" s="306"/>
      <c r="G104" s="306" t="s">
        <v>34</v>
      </c>
      <c r="H104" s="306"/>
      <c r="I104" s="98" t="s">
        <v>396</v>
      </c>
      <c r="J104" s="28"/>
      <c r="K104"/>
      <c r="L104"/>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c r="DH104" s="107"/>
      <c r="DI104" s="107"/>
      <c r="DJ104" s="107"/>
      <c r="DK104" s="107"/>
      <c r="DL104" s="107"/>
      <c r="DM104" s="107"/>
      <c r="DN104" s="107"/>
      <c r="DO104" s="107"/>
      <c r="DP104" s="107"/>
      <c r="DQ104" s="107"/>
      <c r="DR104" s="107"/>
      <c r="DS104" s="107"/>
      <c r="DT104" s="107"/>
      <c r="DU104" s="107"/>
      <c r="DV104" s="107"/>
      <c r="DW104" s="107"/>
      <c r="DX104" s="107"/>
      <c r="DY104" s="107"/>
      <c r="DZ104" s="107"/>
      <c r="EA104" s="107"/>
      <c r="EB104" s="107"/>
      <c r="EC104" s="107"/>
      <c r="ED104" s="107"/>
      <c r="EE104" s="107"/>
      <c r="EF104" s="107"/>
      <c r="EG104" s="107"/>
      <c r="EH104" s="107"/>
      <c r="EI104" s="107"/>
      <c r="EJ104" s="107"/>
      <c r="EK104" s="107"/>
      <c r="EL104" s="107"/>
      <c r="EM104" s="107"/>
      <c r="EN104" s="107"/>
      <c r="EO104" s="107"/>
      <c r="EP104" s="107"/>
      <c r="EQ104" s="107"/>
      <c r="ER104" s="107"/>
      <c r="ES104" s="107"/>
      <c r="ET104" s="107"/>
      <c r="EU104" s="107"/>
      <c r="EV104" s="107"/>
      <c r="EW104" s="107"/>
      <c r="EX104" s="107"/>
      <c r="EY104" s="107"/>
      <c r="EZ104" s="107"/>
      <c r="FA104" s="107"/>
      <c r="FB104" s="107"/>
      <c r="FC104" s="107"/>
      <c r="FD104" s="107"/>
      <c r="FE104" s="107"/>
      <c r="FF104" s="107"/>
      <c r="FG104" s="107"/>
      <c r="FH104" s="107"/>
      <c r="FI104" s="107"/>
      <c r="FJ104" s="107"/>
      <c r="FK104" s="107"/>
      <c r="FL104" s="107"/>
      <c r="FM104" s="107"/>
      <c r="FN104" s="107"/>
      <c r="FO104" s="107"/>
      <c r="FP104" s="107"/>
      <c r="FQ104" s="107"/>
      <c r="FR104" s="107"/>
      <c r="FS104" s="107"/>
      <c r="FT104" s="107"/>
      <c r="FU104" s="107"/>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P104" s="107"/>
      <c r="GQ104" s="107"/>
      <c r="GR104" s="107"/>
      <c r="GS104" s="107"/>
      <c r="GT104" s="107"/>
      <c r="GU104" s="107"/>
      <c r="GV104" s="107"/>
      <c r="GW104" s="107"/>
      <c r="GX104" s="107"/>
      <c r="GY104" s="107"/>
      <c r="GZ104" s="107"/>
      <c r="HA104" s="107"/>
      <c r="HB104" s="107"/>
      <c r="HC104" s="107"/>
      <c r="HD104" s="107"/>
      <c r="HE104" s="107"/>
      <c r="HF104" s="107"/>
      <c r="HG104" s="107"/>
      <c r="HH104" s="107"/>
      <c r="HI104" s="107"/>
      <c r="HJ104" s="107"/>
      <c r="HK104" s="107"/>
      <c r="HL104" s="107"/>
      <c r="HM104" s="107"/>
      <c r="HN104" s="107"/>
      <c r="HO104" s="107"/>
      <c r="HP104" s="107"/>
      <c r="HQ104" s="107"/>
      <c r="HR104" s="107"/>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c r="IM104" s="107"/>
      <c r="IN104" s="107"/>
      <c r="IO104" s="107"/>
      <c r="IP104" s="107"/>
      <c r="IQ104" s="107"/>
      <c r="IR104" s="107"/>
      <c r="IS104" s="107"/>
      <c r="IT104" s="107"/>
      <c r="IU104" s="107"/>
      <c r="IV104" s="107"/>
      <c r="IW104" s="107"/>
      <c r="IX104" s="107"/>
      <c r="IY104" s="107"/>
      <c r="IZ104" s="107"/>
      <c r="JA104" s="107"/>
      <c r="JB104" s="107"/>
      <c r="JC104" s="107"/>
      <c r="JD104" s="107"/>
      <c r="JE104" s="107"/>
      <c r="JF104" s="107"/>
      <c r="JG104" s="107"/>
      <c r="JH104" s="107"/>
      <c r="JI104" s="107"/>
      <c r="JJ104" s="107"/>
      <c r="JK104" s="107"/>
      <c r="JL104" s="107"/>
      <c r="JM104" s="107"/>
      <c r="JN104" s="107"/>
      <c r="JO104" s="107"/>
      <c r="JP104" s="107"/>
      <c r="JQ104" s="107"/>
      <c r="JR104" s="107"/>
      <c r="JS104" s="107"/>
      <c r="JT104" s="107"/>
      <c r="JU104" s="107"/>
      <c r="JV104" s="107"/>
      <c r="JW104" s="107"/>
      <c r="JX104" s="107"/>
      <c r="JY104" s="107"/>
      <c r="JZ104" s="107"/>
      <c r="KA104" s="107"/>
      <c r="KB104" s="107"/>
      <c r="KC104" s="107"/>
      <c r="KD104" s="107"/>
      <c r="KE104" s="107"/>
      <c r="KF104" s="107"/>
      <c r="KG104" s="107"/>
      <c r="KH104" s="107"/>
      <c r="KI104" s="107"/>
      <c r="KJ104" s="107"/>
      <c r="KK104" s="107"/>
      <c r="KL104" s="107"/>
      <c r="KM104" s="107"/>
      <c r="KN104" s="107"/>
      <c r="KO104" s="107"/>
      <c r="KP104" s="107"/>
      <c r="KQ104" s="107"/>
      <c r="KR104" s="107"/>
      <c r="KS104" s="107"/>
      <c r="KT104" s="107"/>
      <c r="KU104" s="107"/>
      <c r="KV104" s="107"/>
      <c r="KW104" s="107"/>
      <c r="KX104" s="107"/>
      <c r="KY104" s="107"/>
      <c r="KZ104" s="107"/>
      <c r="LA104" s="107"/>
      <c r="LB104" s="107"/>
      <c r="LC104" s="107"/>
      <c r="LD104" s="107"/>
      <c r="LE104" s="107"/>
      <c r="LF104" s="107"/>
      <c r="LG104" s="107"/>
      <c r="LH104" s="107"/>
      <c r="LI104" s="107"/>
      <c r="LJ104" s="107"/>
      <c r="LK104" s="107"/>
      <c r="LL104" s="107"/>
      <c r="LM104" s="107"/>
      <c r="LN104" s="107"/>
      <c r="LO104" s="107"/>
      <c r="LP104" s="107"/>
      <c r="LQ104" s="107"/>
      <c r="LR104" s="107"/>
      <c r="LS104" s="107"/>
      <c r="LT104" s="107"/>
      <c r="LU104" s="107"/>
      <c r="LV104" s="107"/>
      <c r="LW104" s="107"/>
      <c r="LX104" s="107"/>
      <c r="LY104" s="107"/>
      <c r="LZ104" s="107"/>
      <c r="MA104" s="107"/>
      <c r="MB104" s="107"/>
      <c r="MC104" s="107"/>
      <c r="MD104" s="107"/>
      <c r="ME104" s="107"/>
      <c r="MF104" s="107"/>
      <c r="MG104" s="107"/>
      <c r="MH104" s="107"/>
      <c r="MI104" s="107"/>
      <c r="MJ104" s="107"/>
      <c r="MK104" s="107"/>
      <c r="ML104" s="107"/>
      <c r="MM104" s="107"/>
      <c r="MN104" s="107"/>
      <c r="MO104" s="107"/>
    </row>
    <row r="105" spans="1:353" s="6" customFormat="1" ht="93.75" customHeight="1" x14ac:dyDescent="0.4">
      <c r="A105" s="539"/>
      <c r="B105" s="436" t="s">
        <v>132</v>
      </c>
      <c r="C105" s="436" t="s">
        <v>131</v>
      </c>
      <c r="D105" s="434" t="s">
        <v>34</v>
      </c>
      <c r="E105" s="306">
        <v>77</v>
      </c>
      <c r="F105" s="306"/>
      <c r="G105" s="306" t="s">
        <v>34</v>
      </c>
      <c r="H105" s="306"/>
      <c r="I105" s="98" t="s">
        <v>397</v>
      </c>
      <c r="J105" s="28"/>
      <c r="K105"/>
      <c r="L105"/>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c r="ET105" s="107"/>
      <c r="EU105" s="107"/>
      <c r="EV105" s="107"/>
      <c r="EW105" s="107"/>
      <c r="EX105" s="107"/>
      <c r="EY105" s="107"/>
      <c r="EZ105" s="107"/>
      <c r="FA105" s="107"/>
      <c r="FB105" s="107"/>
      <c r="FC105" s="107"/>
      <c r="FD105" s="107"/>
      <c r="FE105" s="107"/>
      <c r="FF105" s="107"/>
      <c r="FG105" s="107"/>
      <c r="FH105" s="107"/>
      <c r="FI105" s="107"/>
      <c r="FJ105" s="107"/>
      <c r="FK105" s="107"/>
      <c r="FL105" s="107"/>
      <c r="FM105" s="107"/>
      <c r="FN105" s="107"/>
      <c r="FO105" s="107"/>
      <c r="FP105" s="107"/>
      <c r="FQ105" s="107"/>
      <c r="FR105" s="107"/>
      <c r="FS105" s="107"/>
      <c r="FT105" s="107"/>
      <c r="FU105" s="107"/>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P105" s="107"/>
      <c r="GQ105" s="107"/>
      <c r="GR105" s="107"/>
      <c r="GS105" s="107"/>
      <c r="GT105" s="107"/>
      <c r="GU105" s="107"/>
      <c r="GV105" s="107"/>
      <c r="GW105" s="107"/>
      <c r="GX105" s="107"/>
      <c r="GY105" s="107"/>
      <c r="GZ105" s="107"/>
      <c r="HA105" s="107"/>
      <c r="HB105" s="107"/>
      <c r="HC105" s="107"/>
      <c r="HD105" s="107"/>
      <c r="HE105" s="107"/>
      <c r="HF105" s="107"/>
      <c r="HG105" s="107"/>
      <c r="HH105" s="107"/>
      <c r="HI105" s="107"/>
      <c r="HJ105" s="107"/>
      <c r="HK105" s="107"/>
      <c r="HL105" s="107"/>
      <c r="HM105" s="107"/>
      <c r="HN105" s="107"/>
      <c r="HO105" s="107"/>
      <c r="HP105" s="107"/>
      <c r="HQ105" s="107"/>
      <c r="HR105" s="107"/>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c r="IM105" s="107"/>
      <c r="IN105" s="107"/>
      <c r="IO105" s="107"/>
      <c r="IP105" s="107"/>
      <c r="IQ105" s="107"/>
      <c r="IR105" s="107"/>
      <c r="IS105" s="107"/>
      <c r="IT105" s="107"/>
      <c r="IU105" s="107"/>
      <c r="IV105" s="107"/>
      <c r="IW105" s="107"/>
      <c r="IX105" s="107"/>
      <c r="IY105" s="107"/>
      <c r="IZ105" s="107"/>
      <c r="JA105" s="107"/>
      <c r="JB105" s="107"/>
      <c r="JC105" s="107"/>
      <c r="JD105" s="107"/>
      <c r="JE105" s="107"/>
      <c r="JF105" s="107"/>
      <c r="JG105" s="107"/>
      <c r="JH105" s="107"/>
      <c r="JI105" s="107"/>
      <c r="JJ105" s="107"/>
      <c r="JK105" s="107"/>
      <c r="JL105" s="107"/>
      <c r="JM105" s="107"/>
      <c r="JN105" s="107"/>
      <c r="JO105" s="107"/>
      <c r="JP105" s="107"/>
      <c r="JQ105" s="107"/>
      <c r="JR105" s="107"/>
      <c r="JS105" s="107"/>
      <c r="JT105" s="107"/>
      <c r="JU105" s="107"/>
      <c r="JV105" s="107"/>
      <c r="JW105" s="107"/>
      <c r="JX105" s="107"/>
      <c r="JY105" s="107"/>
      <c r="JZ105" s="107"/>
      <c r="KA105" s="107"/>
      <c r="KB105" s="107"/>
      <c r="KC105" s="107"/>
      <c r="KD105" s="107"/>
      <c r="KE105" s="107"/>
      <c r="KF105" s="107"/>
      <c r="KG105" s="107"/>
      <c r="KH105" s="107"/>
      <c r="KI105" s="107"/>
      <c r="KJ105" s="107"/>
      <c r="KK105" s="107"/>
      <c r="KL105" s="107"/>
      <c r="KM105" s="107"/>
      <c r="KN105" s="107"/>
      <c r="KO105" s="107"/>
      <c r="KP105" s="107"/>
      <c r="KQ105" s="107"/>
      <c r="KR105" s="107"/>
      <c r="KS105" s="107"/>
      <c r="KT105" s="107"/>
      <c r="KU105" s="107"/>
      <c r="KV105" s="107"/>
      <c r="KW105" s="107"/>
      <c r="KX105" s="107"/>
      <c r="KY105" s="107"/>
      <c r="KZ105" s="107"/>
      <c r="LA105" s="107"/>
      <c r="LB105" s="107"/>
      <c r="LC105" s="107"/>
      <c r="LD105" s="107"/>
      <c r="LE105" s="107"/>
      <c r="LF105" s="107"/>
      <c r="LG105" s="107"/>
      <c r="LH105" s="107"/>
      <c r="LI105" s="107"/>
      <c r="LJ105" s="107"/>
      <c r="LK105" s="107"/>
      <c r="LL105" s="107"/>
      <c r="LM105" s="107"/>
      <c r="LN105" s="107"/>
      <c r="LO105" s="107"/>
      <c r="LP105" s="107"/>
      <c r="LQ105" s="107"/>
      <c r="LR105" s="107"/>
      <c r="LS105" s="107"/>
      <c r="LT105" s="107"/>
      <c r="LU105" s="107"/>
      <c r="LV105" s="107"/>
      <c r="LW105" s="107"/>
      <c r="LX105" s="107"/>
      <c r="LY105" s="107"/>
      <c r="LZ105" s="107"/>
      <c r="MA105" s="107"/>
      <c r="MB105" s="107"/>
      <c r="MC105" s="107"/>
      <c r="MD105" s="107"/>
      <c r="ME105" s="107"/>
      <c r="MF105" s="107"/>
      <c r="MG105" s="107"/>
      <c r="MH105" s="107"/>
      <c r="MI105" s="107"/>
      <c r="MJ105" s="107"/>
      <c r="MK105" s="107"/>
      <c r="ML105" s="107"/>
      <c r="MM105" s="107"/>
      <c r="MN105" s="107"/>
      <c r="MO105" s="107"/>
    </row>
    <row r="106" spans="1:353" s="203" customFormat="1" ht="99.75" customHeight="1" x14ac:dyDescent="0.4">
      <c r="A106" s="539"/>
      <c r="B106" s="436" t="s">
        <v>133</v>
      </c>
      <c r="C106" s="436" t="s">
        <v>134</v>
      </c>
      <c r="D106" s="434" t="s">
        <v>34</v>
      </c>
      <c r="E106" s="306">
        <v>12</v>
      </c>
      <c r="F106" s="306" t="s">
        <v>34</v>
      </c>
      <c r="G106" s="306"/>
      <c r="H106" s="306" t="s">
        <v>34</v>
      </c>
      <c r="I106" s="98" t="s">
        <v>398</v>
      </c>
      <c r="J106" s="28" t="s">
        <v>399</v>
      </c>
      <c r="K106"/>
      <c r="L106"/>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7"/>
      <c r="EL106" s="107"/>
      <c r="EM106" s="107"/>
      <c r="EN106" s="107"/>
      <c r="EO106" s="107"/>
      <c r="EP106" s="107"/>
      <c r="EQ106" s="107"/>
      <c r="ER106" s="107"/>
      <c r="ES106" s="107"/>
      <c r="ET106" s="107"/>
      <c r="EU106" s="107"/>
      <c r="EV106" s="107"/>
      <c r="EW106" s="107"/>
      <c r="EX106" s="107"/>
      <c r="EY106" s="107"/>
      <c r="EZ106" s="107"/>
      <c r="FA106" s="107"/>
      <c r="FB106" s="107"/>
      <c r="FC106" s="107"/>
      <c r="FD106" s="107"/>
      <c r="FE106" s="107"/>
      <c r="FF106" s="107"/>
      <c r="FG106" s="107"/>
      <c r="FH106" s="107"/>
      <c r="FI106" s="107"/>
      <c r="FJ106" s="107"/>
      <c r="FK106" s="107"/>
      <c r="FL106" s="107"/>
      <c r="FM106" s="107"/>
      <c r="FN106" s="107"/>
      <c r="FO106" s="107"/>
      <c r="FP106" s="107"/>
      <c r="FQ106" s="107"/>
      <c r="FR106" s="107"/>
      <c r="FS106" s="107"/>
      <c r="FT106" s="107"/>
      <c r="FU106" s="107"/>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P106" s="107"/>
      <c r="GQ106" s="107"/>
      <c r="GR106" s="107"/>
      <c r="GS106" s="107"/>
      <c r="GT106" s="107"/>
      <c r="GU106" s="107"/>
      <c r="GV106" s="107"/>
      <c r="GW106" s="107"/>
      <c r="GX106" s="107"/>
      <c r="GY106" s="107"/>
      <c r="GZ106" s="107"/>
      <c r="HA106" s="107"/>
      <c r="HB106" s="107"/>
      <c r="HC106" s="107"/>
      <c r="HD106" s="107"/>
      <c r="HE106" s="107"/>
      <c r="HF106" s="107"/>
      <c r="HG106" s="107"/>
      <c r="HH106" s="107"/>
      <c r="HI106" s="107"/>
      <c r="HJ106" s="107"/>
      <c r="HK106" s="107"/>
      <c r="HL106" s="107"/>
      <c r="HM106" s="107"/>
      <c r="HN106" s="107"/>
      <c r="HO106" s="107"/>
      <c r="HP106" s="107"/>
      <c r="HQ106" s="107"/>
      <c r="HR106" s="107"/>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c r="IM106" s="107"/>
      <c r="IN106" s="107"/>
      <c r="IO106" s="107"/>
      <c r="IP106" s="107"/>
      <c r="IQ106" s="107"/>
      <c r="IR106" s="107"/>
      <c r="IS106" s="107"/>
      <c r="IT106" s="107"/>
      <c r="IU106" s="107"/>
      <c r="IV106" s="107"/>
      <c r="IW106" s="107"/>
      <c r="IX106" s="107"/>
      <c r="IY106" s="107"/>
      <c r="IZ106" s="107"/>
      <c r="JA106" s="107"/>
      <c r="JB106" s="107"/>
      <c r="JC106" s="107"/>
      <c r="JD106" s="107"/>
      <c r="JE106" s="107"/>
      <c r="JF106" s="107"/>
      <c r="JG106" s="107"/>
      <c r="JH106" s="107"/>
      <c r="JI106" s="107"/>
      <c r="JJ106" s="107"/>
      <c r="JK106" s="107"/>
      <c r="JL106" s="107"/>
      <c r="JM106" s="107"/>
      <c r="JN106" s="107"/>
      <c r="JO106" s="107"/>
      <c r="JP106" s="107"/>
      <c r="JQ106" s="107"/>
      <c r="JR106" s="107"/>
      <c r="JS106" s="107"/>
      <c r="JT106" s="107"/>
      <c r="JU106" s="107"/>
      <c r="JV106" s="107"/>
      <c r="JW106" s="107"/>
      <c r="JX106" s="107"/>
      <c r="JY106" s="107"/>
      <c r="JZ106" s="107"/>
      <c r="KA106" s="107"/>
      <c r="KB106" s="107"/>
      <c r="KC106" s="107"/>
      <c r="KD106" s="107"/>
      <c r="KE106" s="107"/>
      <c r="KF106" s="107"/>
      <c r="KG106" s="107"/>
      <c r="KH106" s="107"/>
      <c r="KI106" s="107"/>
      <c r="KJ106" s="107"/>
      <c r="KK106" s="107"/>
      <c r="KL106" s="107"/>
      <c r="KM106" s="107"/>
      <c r="KN106" s="107"/>
      <c r="KO106" s="107"/>
      <c r="KP106" s="107"/>
      <c r="KQ106" s="107"/>
      <c r="KR106" s="107"/>
      <c r="KS106" s="107"/>
      <c r="KT106" s="107"/>
      <c r="KU106" s="107"/>
      <c r="KV106" s="107"/>
      <c r="KW106" s="107"/>
      <c r="KX106" s="107"/>
      <c r="KY106" s="107"/>
      <c r="KZ106" s="107"/>
      <c r="LA106" s="107"/>
      <c r="LB106" s="107"/>
      <c r="LC106" s="107"/>
      <c r="LD106" s="107"/>
      <c r="LE106" s="107"/>
      <c r="LF106" s="107"/>
      <c r="LG106" s="107"/>
      <c r="LH106" s="107"/>
      <c r="LI106" s="107"/>
      <c r="LJ106" s="107"/>
      <c r="LK106" s="107"/>
      <c r="LL106" s="107"/>
      <c r="LM106" s="107"/>
      <c r="LN106" s="107"/>
      <c r="LO106" s="107"/>
      <c r="LP106" s="107"/>
      <c r="LQ106" s="107"/>
      <c r="LR106" s="107"/>
      <c r="LS106" s="107"/>
      <c r="LT106" s="107"/>
      <c r="LU106" s="107"/>
      <c r="LV106" s="107"/>
      <c r="LW106" s="107"/>
      <c r="LX106" s="107"/>
      <c r="LY106" s="107"/>
      <c r="LZ106" s="107"/>
      <c r="MA106" s="107"/>
      <c r="MB106" s="107"/>
      <c r="MC106" s="107"/>
      <c r="MD106" s="107"/>
      <c r="ME106" s="107"/>
      <c r="MF106" s="107"/>
      <c r="MG106" s="107"/>
      <c r="MH106" s="107"/>
      <c r="MI106" s="107"/>
      <c r="MJ106" s="107"/>
      <c r="MK106" s="107"/>
      <c r="ML106" s="107"/>
      <c r="MM106" s="107"/>
      <c r="MN106" s="107"/>
      <c r="MO106" s="107"/>
    </row>
    <row r="107" spans="1:353" s="6" customFormat="1" ht="60" customHeight="1" x14ac:dyDescent="0.4">
      <c r="A107" s="539"/>
      <c r="B107" s="436" t="s">
        <v>135</v>
      </c>
      <c r="C107" s="436" t="s">
        <v>27</v>
      </c>
      <c r="D107" s="434" t="s">
        <v>34</v>
      </c>
      <c r="E107" s="306">
        <v>114</v>
      </c>
      <c r="F107" s="306"/>
      <c r="G107" s="306" t="s">
        <v>34</v>
      </c>
      <c r="H107" s="306"/>
      <c r="I107" s="98" t="s">
        <v>400</v>
      </c>
      <c r="J107" s="28"/>
      <c r="K107"/>
      <c r="L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7"/>
      <c r="FF107" s="107"/>
      <c r="FG107" s="107"/>
      <c r="FH107" s="107"/>
      <c r="FI107" s="107"/>
      <c r="FJ107" s="107"/>
      <c r="FK107" s="107"/>
      <c r="FL107" s="107"/>
      <c r="FM107" s="107"/>
      <c r="FN107" s="107"/>
      <c r="FO107" s="107"/>
      <c r="FP107" s="107"/>
      <c r="FQ107" s="107"/>
      <c r="FR107" s="107"/>
      <c r="FS107" s="107"/>
      <c r="FT107" s="107"/>
      <c r="FU107" s="107"/>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P107" s="107"/>
      <c r="GQ107" s="107"/>
      <c r="GR107" s="107"/>
      <c r="GS107" s="107"/>
      <c r="GT107" s="107"/>
      <c r="GU107" s="107"/>
      <c r="GV107" s="107"/>
      <c r="GW107" s="107"/>
      <c r="GX107" s="107"/>
      <c r="GY107" s="107"/>
      <c r="GZ107" s="107"/>
      <c r="HA107" s="107"/>
      <c r="HB107" s="107"/>
      <c r="HC107" s="107"/>
      <c r="HD107" s="107"/>
      <c r="HE107" s="107"/>
      <c r="HF107" s="107"/>
      <c r="HG107" s="107"/>
      <c r="HH107" s="107"/>
      <c r="HI107" s="107"/>
      <c r="HJ107" s="107"/>
      <c r="HK107" s="107"/>
      <c r="HL107" s="107"/>
      <c r="HM107" s="107"/>
      <c r="HN107" s="107"/>
      <c r="HO107" s="107"/>
      <c r="HP107" s="107"/>
      <c r="HQ107" s="107"/>
      <c r="HR107" s="107"/>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c r="IM107" s="107"/>
      <c r="IN107" s="107"/>
      <c r="IO107" s="107"/>
      <c r="IP107" s="107"/>
      <c r="IQ107" s="107"/>
      <c r="IR107" s="107"/>
      <c r="IS107" s="107"/>
      <c r="IT107" s="107"/>
      <c r="IU107" s="107"/>
      <c r="IV107" s="107"/>
      <c r="IW107" s="107"/>
      <c r="IX107" s="107"/>
      <c r="IY107" s="107"/>
      <c r="IZ107" s="107"/>
      <c r="JA107" s="107"/>
      <c r="JB107" s="107"/>
      <c r="JC107" s="107"/>
      <c r="JD107" s="107"/>
      <c r="JE107" s="107"/>
      <c r="JF107" s="107"/>
      <c r="JG107" s="107"/>
      <c r="JH107" s="107"/>
      <c r="JI107" s="107"/>
      <c r="JJ107" s="107"/>
      <c r="JK107" s="107"/>
      <c r="JL107" s="107"/>
      <c r="JM107" s="107"/>
      <c r="JN107" s="107"/>
      <c r="JO107" s="107"/>
      <c r="JP107" s="107"/>
      <c r="JQ107" s="107"/>
      <c r="JR107" s="107"/>
      <c r="JS107" s="107"/>
      <c r="JT107" s="107"/>
      <c r="JU107" s="107"/>
      <c r="JV107" s="107"/>
      <c r="JW107" s="107"/>
      <c r="JX107" s="107"/>
      <c r="JY107" s="107"/>
      <c r="JZ107" s="107"/>
      <c r="KA107" s="107"/>
      <c r="KB107" s="107"/>
      <c r="KC107" s="107"/>
      <c r="KD107" s="107"/>
      <c r="KE107" s="107"/>
      <c r="KF107" s="107"/>
      <c r="KG107" s="107"/>
      <c r="KH107" s="107"/>
      <c r="KI107" s="107"/>
      <c r="KJ107" s="107"/>
      <c r="KK107" s="107"/>
      <c r="KL107" s="107"/>
      <c r="KM107" s="107"/>
      <c r="KN107" s="107"/>
      <c r="KO107" s="107"/>
      <c r="KP107" s="107"/>
      <c r="KQ107" s="107"/>
      <c r="KR107" s="107"/>
      <c r="KS107" s="107"/>
      <c r="KT107" s="107"/>
      <c r="KU107" s="107"/>
      <c r="KV107" s="107"/>
      <c r="KW107" s="107"/>
      <c r="KX107" s="107"/>
      <c r="KY107" s="107"/>
      <c r="KZ107" s="107"/>
      <c r="LA107" s="107"/>
      <c r="LB107" s="107"/>
      <c r="LC107" s="107"/>
      <c r="LD107" s="107"/>
      <c r="LE107" s="107"/>
      <c r="LF107" s="107"/>
      <c r="LG107" s="107"/>
      <c r="LH107" s="107"/>
      <c r="LI107" s="107"/>
      <c r="LJ107" s="107"/>
      <c r="LK107" s="107"/>
      <c r="LL107" s="107"/>
      <c r="LM107" s="107"/>
      <c r="LN107" s="107"/>
      <c r="LO107" s="107"/>
      <c r="LP107" s="107"/>
      <c r="LQ107" s="107"/>
      <c r="LR107" s="107"/>
      <c r="LS107" s="107"/>
      <c r="LT107" s="107"/>
      <c r="LU107" s="107"/>
      <c r="LV107" s="107"/>
      <c r="LW107" s="107"/>
      <c r="LX107" s="107"/>
      <c r="LY107" s="107"/>
      <c r="LZ107" s="107"/>
      <c r="MA107" s="107"/>
      <c r="MB107" s="107"/>
      <c r="MC107" s="107"/>
      <c r="MD107" s="107"/>
      <c r="ME107" s="107"/>
      <c r="MF107" s="107"/>
      <c r="MG107" s="107"/>
      <c r="MH107" s="107"/>
      <c r="MI107" s="107"/>
      <c r="MJ107" s="107"/>
      <c r="MK107" s="107"/>
      <c r="ML107" s="107"/>
      <c r="MM107" s="107"/>
      <c r="MN107" s="107"/>
      <c r="MO107" s="107"/>
    </row>
    <row r="108" spans="1:353" s="6" customFormat="1" ht="14.5" hidden="1" x14ac:dyDescent="0.4">
      <c r="A108" s="539"/>
      <c r="B108" s="436" t="s">
        <v>401</v>
      </c>
      <c r="C108" s="436" t="s">
        <v>10</v>
      </c>
      <c r="D108" s="434"/>
      <c r="E108" s="306">
        <v>307</v>
      </c>
      <c r="F108" s="306"/>
      <c r="G108" s="306"/>
      <c r="H108" s="306"/>
      <c r="I108" s="306"/>
      <c r="J108" s="63"/>
      <c r="K108"/>
      <c r="L108"/>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7"/>
      <c r="FF108" s="107"/>
      <c r="FG108" s="107"/>
      <c r="FH108" s="107"/>
      <c r="FI108" s="107"/>
      <c r="FJ108" s="107"/>
      <c r="FK108" s="107"/>
      <c r="FL108" s="107"/>
      <c r="FM108" s="107"/>
      <c r="FN108" s="107"/>
      <c r="FO108" s="107"/>
      <c r="FP108" s="107"/>
      <c r="FQ108" s="107"/>
      <c r="FR108" s="107"/>
      <c r="FS108" s="107"/>
      <c r="FT108" s="107"/>
      <c r="FU108" s="107"/>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P108" s="107"/>
      <c r="GQ108" s="107"/>
      <c r="GR108" s="107"/>
      <c r="GS108" s="107"/>
      <c r="GT108" s="107"/>
      <c r="GU108" s="107"/>
      <c r="GV108" s="107"/>
      <c r="GW108" s="107"/>
      <c r="GX108" s="107"/>
      <c r="GY108" s="107"/>
      <c r="GZ108" s="107"/>
      <c r="HA108" s="107"/>
      <c r="HB108" s="107"/>
      <c r="HC108" s="107"/>
      <c r="HD108" s="107"/>
      <c r="HE108" s="107"/>
      <c r="HF108" s="107"/>
      <c r="HG108" s="107"/>
      <c r="HH108" s="107"/>
      <c r="HI108" s="107"/>
      <c r="HJ108" s="107"/>
      <c r="HK108" s="107"/>
      <c r="HL108" s="107"/>
      <c r="HM108" s="107"/>
      <c r="HN108" s="107"/>
      <c r="HO108" s="107"/>
      <c r="HP108" s="107"/>
      <c r="HQ108" s="107"/>
      <c r="HR108" s="107"/>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c r="IM108" s="107"/>
      <c r="IN108" s="107"/>
      <c r="IO108" s="107"/>
      <c r="IP108" s="107"/>
      <c r="IQ108" s="107"/>
      <c r="IR108" s="107"/>
      <c r="IS108" s="107"/>
      <c r="IT108" s="107"/>
      <c r="IU108" s="107"/>
      <c r="IV108" s="107"/>
      <c r="IW108" s="107"/>
      <c r="IX108" s="107"/>
      <c r="IY108" s="107"/>
      <c r="IZ108" s="107"/>
      <c r="JA108" s="107"/>
      <c r="JB108" s="107"/>
      <c r="JC108" s="107"/>
      <c r="JD108" s="107"/>
      <c r="JE108" s="107"/>
      <c r="JF108" s="107"/>
      <c r="JG108" s="107"/>
      <c r="JH108" s="107"/>
      <c r="JI108" s="107"/>
      <c r="JJ108" s="107"/>
      <c r="JK108" s="107"/>
      <c r="JL108" s="107"/>
      <c r="JM108" s="107"/>
      <c r="JN108" s="107"/>
      <c r="JO108" s="107"/>
      <c r="JP108" s="107"/>
      <c r="JQ108" s="107"/>
      <c r="JR108" s="107"/>
      <c r="JS108" s="107"/>
      <c r="JT108" s="107"/>
      <c r="JU108" s="107"/>
      <c r="JV108" s="107"/>
      <c r="JW108" s="107"/>
      <c r="JX108" s="107"/>
      <c r="JY108" s="107"/>
      <c r="JZ108" s="107"/>
      <c r="KA108" s="107"/>
      <c r="KB108" s="107"/>
      <c r="KC108" s="107"/>
      <c r="KD108" s="107"/>
      <c r="KE108" s="107"/>
      <c r="KF108" s="107"/>
      <c r="KG108" s="107"/>
      <c r="KH108" s="107"/>
      <c r="KI108" s="107"/>
      <c r="KJ108" s="107"/>
      <c r="KK108" s="107"/>
      <c r="KL108" s="107"/>
      <c r="KM108" s="107"/>
      <c r="KN108" s="107"/>
      <c r="KO108" s="107"/>
      <c r="KP108" s="107"/>
      <c r="KQ108" s="107"/>
      <c r="KR108" s="107"/>
      <c r="KS108" s="107"/>
      <c r="KT108" s="107"/>
      <c r="KU108" s="107"/>
      <c r="KV108" s="107"/>
      <c r="KW108" s="107"/>
      <c r="KX108" s="107"/>
      <c r="KY108" s="107"/>
      <c r="KZ108" s="107"/>
      <c r="LA108" s="107"/>
      <c r="LB108" s="107"/>
      <c r="LC108" s="107"/>
      <c r="LD108" s="107"/>
      <c r="LE108" s="107"/>
      <c r="LF108" s="107"/>
      <c r="LG108" s="107"/>
      <c r="LH108" s="107"/>
      <c r="LI108" s="107"/>
      <c r="LJ108" s="107"/>
      <c r="LK108" s="107"/>
      <c r="LL108" s="107"/>
      <c r="LM108" s="107"/>
      <c r="LN108" s="107"/>
      <c r="LO108" s="107"/>
      <c r="LP108" s="107"/>
      <c r="LQ108" s="107"/>
      <c r="LR108" s="107"/>
      <c r="LS108" s="107"/>
      <c r="LT108" s="107"/>
      <c r="LU108" s="107"/>
      <c r="LV108" s="107"/>
      <c r="LW108" s="107"/>
      <c r="LX108" s="107"/>
      <c r="LY108" s="107"/>
      <c r="LZ108" s="107"/>
      <c r="MA108" s="107"/>
      <c r="MB108" s="107"/>
      <c r="MC108" s="107"/>
      <c r="MD108" s="107"/>
      <c r="ME108" s="107"/>
      <c r="MF108" s="107"/>
      <c r="MG108" s="107"/>
      <c r="MH108" s="107"/>
      <c r="MI108" s="107"/>
      <c r="MJ108" s="107"/>
      <c r="MK108" s="107"/>
      <c r="ML108" s="107"/>
      <c r="MM108" s="107"/>
      <c r="MN108" s="107"/>
      <c r="MO108" s="107"/>
    </row>
    <row r="109" spans="1:353" customFormat="1" ht="14.5" hidden="1" x14ac:dyDescent="0.25">
      <c r="A109" s="539"/>
      <c r="B109" s="442" t="s">
        <v>504</v>
      </c>
      <c r="C109" s="435" t="s">
        <v>75</v>
      </c>
      <c r="D109" s="434"/>
      <c r="E109" s="433">
        <v>132</v>
      </c>
      <c r="F109" s="470"/>
      <c r="G109" s="470"/>
      <c r="H109" s="470"/>
      <c r="I109" s="470"/>
      <c r="J109" s="470"/>
    </row>
    <row r="110" spans="1:353" customFormat="1" ht="14.5" hidden="1" x14ac:dyDescent="0.25">
      <c r="A110" s="539"/>
      <c r="B110" s="436" t="s">
        <v>137</v>
      </c>
      <c r="C110" s="475" t="s">
        <v>75</v>
      </c>
      <c r="D110" s="434"/>
      <c r="E110" s="550">
        <v>5057</v>
      </c>
      <c r="F110" s="133"/>
      <c r="G110" s="467"/>
      <c r="H110" s="467"/>
      <c r="I110" s="468"/>
      <c r="J110" s="470"/>
    </row>
    <row r="111" spans="1:353" customFormat="1" ht="14.5" hidden="1" x14ac:dyDescent="0.25">
      <c r="A111" s="539"/>
      <c r="B111" s="354" t="s">
        <v>138</v>
      </c>
      <c r="C111" s="476"/>
      <c r="D111" s="434"/>
      <c r="E111" s="551"/>
      <c r="F111" s="133"/>
      <c r="G111" s="467"/>
      <c r="H111" s="467"/>
      <c r="I111" s="468"/>
      <c r="J111" s="470"/>
    </row>
    <row r="112" spans="1:353" customFormat="1" ht="14.5" hidden="1" x14ac:dyDescent="0.25">
      <c r="A112" s="539"/>
      <c r="B112" s="354" t="s">
        <v>139</v>
      </c>
      <c r="C112" s="477"/>
      <c r="D112" s="434"/>
      <c r="E112" s="552"/>
      <c r="F112" s="133"/>
      <c r="G112" s="471"/>
      <c r="H112" s="467"/>
      <c r="I112" s="468"/>
      <c r="J112" s="470"/>
    </row>
    <row r="113" spans="1:353" hidden="1" x14ac:dyDescent="0.25">
      <c r="A113" s="539"/>
      <c r="B113" s="436" t="s">
        <v>402</v>
      </c>
      <c r="C113" s="436" t="s">
        <v>10</v>
      </c>
      <c r="D113" s="434"/>
      <c r="E113" s="550">
        <v>606</v>
      </c>
      <c r="F113" s="306"/>
      <c r="G113" s="306"/>
      <c r="H113" s="306"/>
      <c r="I113" s="306"/>
      <c r="J113" s="28"/>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row>
    <row r="114" spans="1:353" hidden="1" x14ac:dyDescent="0.25">
      <c r="A114" s="539"/>
      <c r="B114" s="115" t="s">
        <v>141</v>
      </c>
      <c r="C114" s="116" t="s">
        <v>17</v>
      </c>
      <c r="D114" s="434"/>
      <c r="E114" s="551"/>
      <c r="F114" s="306"/>
      <c r="G114" s="306"/>
      <c r="H114" s="306"/>
      <c r="I114" s="306"/>
      <c r="J114" s="28"/>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row>
    <row r="115" spans="1:353" hidden="1" x14ac:dyDescent="0.25">
      <c r="A115" s="539"/>
      <c r="B115" s="115" t="s">
        <v>142</v>
      </c>
      <c r="C115" s="116" t="s">
        <v>17</v>
      </c>
      <c r="D115" s="434"/>
      <c r="E115" s="552"/>
      <c r="F115" s="306"/>
      <c r="G115" s="306"/>
      <c r="H115" s="306"/>
      <c r="I115" s="306"/>
      <c r="J115" s="28"/>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row>
    <row r="116" spans="1:353" hidden="1" x14ac:dyDescent="0.25">
      <c r="A116" s="539"/>
      <c r="B116" s="436" t="s">
        <v>143</v>
      </c>
      <c r="C116" s="22" t="s">
        <v>144</v>
      </c>
      <c r="D116" s="434"/>
      <c r="E116" s="306">
        <v>238</v>
      </c>
      <c r="F116" s="306"/>
      <c r="G116" s="306"/>
      <c r="H116" s="306"/>
      <c r="I116" s="306"/>
      <c r="J116" s="28"/>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row>
    <row r="117" spans="1:353" s="198" customFormat="1" ht="81.75" customHeight="1" x14ac:dyDescent="0.25">
      <c r="A117" s="539"/>
      <c r="B117" s="201" t="s">
        <v>145</v>
      </c>
      <c r="C117" s="91" t="s">
        <v>146</v>
      </c>
      <c r="D117" s="434" t="s">
        <v>34</v>
      </c>
      <c r="E117" s="306">
        <v>392</v>
      </c>
      <c r="F117" s="306" t="s">
        <v>34</v>
      </c>
      <c r="G117" s="306"/>
      <c r="H117" s="306" t="s">
        <v>34</v>
      </c>
      <c r="I117" s="8" t="s">
        <v>386</v>
      </c>
      <c r="J117" s="200" t="s">
        <v>387</v>
      </c>
      <c r="K117"/>
      <c r="L117"/>
    </row>
    <row r="118" spans="1:353" ht="58" x14ac:dyDescent="0.4">
      <c r="A118" s="539"/>
      <c r="B118" s="436" t="s">
        <v>147</v>
      </c>
      <c r="C118" s="13" t="s">
        <v>27</v>
      </c>
      <c r="D118" s="434" t="s">
        <v>34</v>
      </c>
      <c r="E118" s="306">
        <v>3</v>
      </c>
      <c r="F118" s="306"/>
      <c r="G118" s="306" t="s">
        <v>34</v>
      </c>
      <c r="H118" s="306"/>
      <c r="I118" s="98" t="s">
        <v>516</v>
      </c>
      <c r="J118" s="28" t="s">
        <v>403</v>
      </c>
    </row>
    <row r="119" spans="1:353" s="118" customFormat="1" ht="29" x14ac:dyDescent="0.25">
      <c r="A119" s="540"/>
      <c r="B119" s="436" t="s">
        <v>148</v>
      </c>
      <c r="C119" s="117" t="s">
        <v>489</v>
      </c>
      <c r="D119" s="308" t="s">
        <v>226</v>
      </c>
      <c r="E119" s="308">
        <v>73</v>
      </c>
      <c r="F119" s="308"/>
      <c r="G119" s="308" t="s">
        <v>34</v>
      </c>
      <c r="H119" s="536"/>
      <c r="I119" s="537" t="s">
        <v>520</v>
      </c>
      <c r="J119" s="86"/>
      <c r="K119"/>
      <c r="L119"/>
      <c r="M119" s="21"/>
      <c r="N119" s="21"/>
      <c r="O119" s="21"/>
      <c r="P119" s="21"/>
      <c r="Q119" s="21"/>
      <c r="R119" s="21"/>
      <c r="S119" s="21"/>
      <c r="T119" s="21"/>
      <c r="U119" s="21"/>
      <c r="V119" s="21"/>
      <c r="W119" s="21"/>
      <c r="X119" s="21"/>
      <c r="Y119" s="21"/>
      <c r="Z119" s="21"/>
      <c r="AA119" s="21"/>
    </row>
    <row r="120" spans="1:353" ht="15.65" hidden="1" customHeight="1" x14ac:dyDescent="0.25">
      <c r="A120" s="541" t="s">
        <v>149</v>
      </c>
      <c r="B120" s="542"/>
      <c r="C120" s="543"/>
      <c r="D120" s="432"/>
      <c r="E120" s="31">
        <f>SUM(E51:E119)</f>
        <v>9458</v>
      </c>
      <c r="F120" s="30"/>
      <c r="G120" s="30"/>
      <c r="H120" s="30"/>
      <c r="I120" s="30"/>
      <c r="J120" s="69"/>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row>
    <row r="121" spans="1:353" s="6" customFormat="1" hidden="1" x14ac:dyDescent="0.25">
      <c r="A121" s="119"/>
      <c r="B121" s="120"/>
      <c r="C121" s="120"/>
      <c r="D121" s="121"/>
      <c r="E121" s="76"/>
      <c r="F121" s="307"/>
      <c r="G121" s="307"/>
      <c r="H121" s="307"/>
      <c r="I121" s="307"/>
      <c r="J121" s="64"/>
      <c r="K121"/>
      <c r="L121"/>
      <c r="M121" s="5"/>
      <c r="N121" s="5"/>
      <c r="O121" s="5"/>
      <c r="P121" s="5"/>
      <c r="Q121" s="5"/>
      <c r="R121" s="5"/>
      <c r="S121" s="5"/>
      <c r="T121" s="5"/>
      <c r="U121" s="5"/>
      <c r="V121" s="5"/>
      <c r="W121" s="5"/>
      <c r="X121" s="5"/>
      <c r="Y121" s="5"/>
      <c r="Z121" s="5"/>
      <c r="AA121" s="5"/>
    </row>
    <row r="122" spans="1:353" s="6" customFormat="1" ht="14.25" hidden="1" customHeight="1" x14ac:dyDescent="0.25">
      <c r="A122" s="538" t="s">
        <v>150</v>
      </c>
      <c r="B122" s="1" t="s">
        <v>151</v>
      </c>
      <c r="C122" s="122" t="s">
        <v>10</v>
      </c>
      <c r="D122" s="123"/>
      <c r="E122" s="301">
        <v>265</v>
      </c>
      <c r="F122" s="26"/>
      <c r="G122" s="26"/>
      <c r="H122" s="26"/>
      <c r="I122" s="26"/>
      <c r="J122" s="68"/>
      <c r="K122"/>
      <c r="L122"/>
      <c r="M122" s="5"/>
      <c r="N122" s="5"/>
      <c r="O122" s="5"/>
      <c r="P122" s="5"/>
      <c r="Q122" s="5"/>
      <c r="R122" s="5"/>
      <c r="S122" s="5"/>
      <c r="T122" s="5"/>
      <c r="U122" s="5"/>
      <c r="V122" s="5"/>
      <c r="W122" s="5"/>
      <c r="X122" s="5"/>
      <c r="Y122" s="5"/>
      <c r="Z122" s="5"/>
      <c r="AA122" s="5"/>
    </row>
    <row r="123" spans="1:353" s="6" customFormat="1" hidden="1" x14ac:dyDescent="0.25">
      <c r="A123" s="539"/>
      <c r="B123" s="8" t="s">
        <v>152</v>
      </c>
      <c r="C123" s="8" t="s">
        <v>15</v>
      </c>
      <c r="D123" s="124"/>
      <c r="E123" s="544">
        <v>244</v>
      </c>
      <c r="F123" s="306"/>
      <c r="G123" s="306"/>
      <c r="H123" s="306"/>
      <c r="I123" s="306"/>
      <c r="J123" s="28"/>
      <c r="K123"/>
      <c r="L123"/>
      <c r="M123" s="5"/>
      <c r="N123" s="5"/>
      <c r="O123" s="5"/>
      <c r="P123" s="5"/>
      <c r="Q123" s="5"/>
      <c r="R123" s="5"/>
      <c r="S123" s="5"/>
      <c r="T123" s="5"/>
      <c r="U123" s="5"/>
      <c r="V123" s="5"/>
      <c r="W123" s="5"/>
      <c r="X123" s="5"/>
      <c r="Y123" s="5"/>
      <c r="Z123" s="5"/>
      <c r="AA123" s="5"/>
    </row>
    <row r="124" spans="1:353" s="6" customFormat="1" hidden="1" x14ac:dyDescent="0.25">
      <c r="A124" s="539"/>
      <c r="B124" s="57" t="s">
        <v>153</v>
      </c>
      <c r="C124" s="44" t="s">
        <v>64</v>
      </c>
      <c r="D124" s="125"/>
      <c r="E124" s="545"/>
      <c r="F124" s="306"/>
      <c r="G124" s="306"/>
      <c r="H124" s="306"/>
      <c r="I124" s="306"/>
      <c r="J124" s="28"/>
      <c r="K124"/>
      <c r="L124"/>
      <c r="M124" s="5"/>
      <c r="N124" s="5"/>
      <c r="O124" s="5"/>
      <c r="P124" s="5"/>
      <c r="Q124" s="5"/>
      <c r="R124" s="5"/>
      <c r="S124" s="5"/>
      <c r="T124" s="5"/>
      <c r="U124" s="5"/>
      <c r="V124" s="5"/>
      <c r="W124" s="5"/>
      <c r="X124" s="5"/>
      <c r="Y124" s="5"/>
      <c r="Z124" s="5"/>
      <c r="AA124" s="5"/>
    </row>
    <row r="125" spans="1:353" s="6" customFormat="1" hidden="1" x14ac:dyDescent="0.25">
      <c r="A125" s="539"/>
      <c r="B125" s="58" t="s">
        <v>154</v>
      </c>
      <c r="C125" s="127" t="s">
        <v>27</v>
      </c>
      <c r="D125" s="128"/>
      <c r="E125" s="546"/>
      <c r="F125" s="306"/>
      <c r="G125" s="306"/>
      <c r="H125" s="306"/>
      <c r="I125" s="306"/>
      <c r="J125" s="28"/>
      <c r="K125"/>
      <c r="L125"/>
      <c r="M125" s="5"/>
      <c r="N125" s="5"/>
      <c r="O125" s="5"/>
      <c r="P125" s="5"/>
      <c r="Q125" s="5"/>
      <c r="R125" s="5"/>
      <c r="S125" s="5"/>
      <c r="T125" s="5"/>
      <c r="U125" s="5"/>
      <c r="V125" s="5"/>
      <c r="W125" s="5"/>
      <c r="X125" s="5"/>
      <c r="Y125" s="5"/>
      <c r="Z125" s="5"/>
      <c r="AA125" s="5"/>
    </row>
    <row r="126" spans="1:353" s="6" customFormat="1" hidden="1" x14ac:dyDescent="0.25">
      <c r="A126" s="539"/>
      <c r="B126" s="8" t="s">
        <v>155</v>
      </c>
      <c r="C126" s="8" t="s">
        <v>15</v>
      </c>
      <c r="D126" s="129"/>
      <c r="E126" s="52">
        <v>397</v>
      </c>
      <c r="F126" s="306"/>
      <c r="G126" s="306"/>
      <c r="H126" s="306"/>
      <c r="I126" s="306"/>
      <c r="J126" s="28"/>
      <c r="K126"/>
      <c r="L126"/>
      <c r="M126" s="5"/>
      <c r="N126" s="5"/>
      <c r="O126" s="5"/>
      <c r="P126" s="5"/>
      <c r="Q126" s="5"/>
      <c r="R126" s="5"/>
      <c r="S126" s="5"/>
      <c r="T126" s="5"/>
      <c r="U126" s="5"/>
      <c r="V126" s="5"/>
      <c r="W126" s="5"/>
      <c r="X126" s="5"/>
      <c r="Y126" s="5"/>
      <c r="Z126" s="5"/>
      <c r="AA126" s="5"/>
    </row>
    <row r="127" spans="1:353" s="6" customFormat="1" hidden="1" x14ac:dyDescent="0.25">
      <c r="A127" s="539"/>
      <c r="B127" s="161" t="s">
        <v>156</v>
      </c>
      <c r="C127" s="131"/>
      <c r="D127" s="132"/>
      <c r="E127" s="77">
        <v>14</v>
      </c>
      <c r="F127" s="306"/>
      <c r="G127" s="306"/>
      <c r="H127" s="306"/>
      <c r="I127" s="306"/>
      <c r="J127" s="28"/>
      <c r="K127"/>
      <c r="L127"/>
      <c r="M127" s="5"/>
      <c r="N127" s="5"/>
      <c r="O127" s="5"/>
      <c r="P127" s="5"/>
      <c r="Q127" s="5"/>
      <c r="R127" s="5"/>
      <c r="S127" s="5"/>
      <c r="T127" s="5"/>
      <c r="U127" s="5"/>
      <c r="V127" s="5"/>
      <c r="W127" s="5"/>
      <c r="X127" s="5"/>
      <c r="Y127" s="5"/>
      <c r="Z127" s="5"/>
      <c r="AA127" s="5"/>
    </row>
    <row r="128" spans="1:353" s="6" customFormat="1" hidden="1" x14ac:dyDescent="0.45">
      <c r="A128" s="539"/>
      <c r="B128" s="146" t="s">
        <v>157</v>
      </c>
      <c r="C128" s="134" t="s">
        <v>75</v>
      </c>
      <c r="D128" s="135"/>
      <c r="E128" s="71">
        <v>68</v>
      </c>
      <c r="F128" s="306"/>
      <c r="G128" s="306"/>
      <c r="H128" s="306"/>
      <c r="I128" s="306"/>
      <c r="J128" s="28"/>
      <c r="K128"/>
      <c r="L128"/>
      <c r="M128" s="5"/>
      <c r="N128" s="5"/>
      <c r="O128" s="5"/>
      <c r="P128" s="5"/>
      <c r="Q128" s="5"/>
      <c r="R128" s="5"/>
      <c r="S128" s="5"/>
      <c r="T128" s="5"/>
      <c r="U128" s="5"/>
      <c r="V128" s="5"/>
      <c r="W128" s="5"/>
      <c r="X128" s="5"/>
      <c r="Y128" s="5"/>
      <c r="Z128" s="5"/>
      <c r="AA128" s="5"/>
    </row>
    <row r="129" spans="1:353" s="6" customFormat="1" hidden="1" x14ac:dyDescent="0.25">
      <c r="A129" s="539"/>
      <c r="B129" s="146" t="s">
        <v>158</v>
      </c>
      <c r="C129" s="136" t="s">
        <v>159</v>
      </c>
      <c r="D129" s="137"/>
      <c r="E129" s="71">
        <v>19</v>
      </c>
      <c r="F129" s="306"/>
      <c r="G129" s="306"/>
      <c r="H129" s="306"/>
      <c r="I129" s="306"/>
      <c r="J129" s="28"/>
      <c r="K129"/>
      <c r="L129"/>
      <c r="M129" s="5"/>
      <c r="N129" s="5"/>
      <c r="O129" s="5"/>
      <c r="P129" s="5"/>
      <c r="Q129" s="5"/>
      <c r="R129" s="5"/>
      <c r="S129" s="5"/>
      <c r="T129" s="5"/>
      <c r="U129" s="5"/>
      <c r="V129" s="5"/>
      <c r="W129" s="5"/>
      <c r="X129" s="5"/>
      <c r="Y129" s="5"/>
      <c r="Z129" s="5"/>
      <c r="AA129" s="5"/>
    </row>
    <row r="130" spans="1:353" s="6" customFormat="1" ht="84" customHeight="1" x14ac:dyDescent="0.4">
      <c r="A130" s="539"/>
      <c r="B130" s="17" t="s">
        <v>160</v>
      </c>
      <c r="C130" s="15" t="s">
        <v>161</v>
      </c>
      <c r="D130" s="36" t="s">
        <v>34</v>
      </c>
      <c r="E130" s="309">
        <v>72</v>
      </c>
      <c r="F130" s="306"/>
      <c r="G130" s="306" t="s">
        <v>34</v>
      </c>
      <c r="H130" s="306"/>
      <c r="I130" s="98" t="s">
        <v>404</v>
      </c>
      <c r="J130" s="28"/>
      <c r="K130"/>
      <c r="L130"/>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07"/>
      <c r="EI130" s="107"/>
      <c r="EJ130" s="107"/>
      <c r="EK130" s="107"/>
      <c r="EL130" s="107"/>
      <c r="EM130" s="107"/>
      <c r="EN130" s="107"/>
      <c r="EO130" s="107"/>
      <c r="EP130" s="107"/>
      <c r="EQ130" s="107"/>
      <c r="ER130" s="107"/>
      <c r="ES130" s="107"/>
      <c r="ET130" s="107"/>
      <c r="EU130" s="107"/>
      <c r="EV130" s="107"/>
      <c r="EW130" s="107"/>
      <c r="EX130" s="107"/>
      <c r="EY130" s="107"/>
      <c r="EZ130" s="107"/>
      <c r="FA130" s="107"/>
      <c r="FB130" s="107"/>
      <c r="FC130" s="107"/>
      <c r="FD130" s="107"/>
      <c r="FE130" s="107"/>
      <c r="FF130" s="107"/>
      <c r="FG130" s="107"/>
      <c r="FH130" s="107"/>
      <c r="FI130" s="107"/>
      <c r="FJ130" s="107"/>
      <c r="FK130" s="107"/>
      <c r="FL130" s="107"/>
      <c r="FM130" s="107"/>
      <c r="FN130" s="107"/>
      <c r="FO130" s="107"/>
      <c r="FP130" s="107"/>
      <c r="FQ130" s="107"/>
      <c r="FR130" s="107"/>
      <c r="FS130" s="107"/>
      <c r="FT130" s="107"/>
      <c r="FU130" s="107"/>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P130" s="107"/>
      <c r="GQ130" s="107"/>
      <c r="GR130" s="107"/>
      <c r="GS130" s="107"/>
      <c r="GT130" s="107"/>
      <c r="GU130" s="107"/>
      <c r="GV130" s="107"/>
      <c r="GW130" s="107"/>
      <c r="GX130" s="107"/>
      <c r="GY130" s="107"/>
      <c r="GZ130" s="107"/>
      <c r="HA130" s="107"/>
      <c r="HB130" s="107"/>
      <c r="HC130" s="107"/>
      <c r="HD130" s="107"/>
      <c r="HE130" s="107"/>
      <c r="HF130" s="107"/>
      <c r="HG130" s="107"/>
      <c r="HH130" s="107"/>
      <c r="HI130" s="107"/>
      <c r="HJ130" s="107"/>
      <c r="HK130" s="107"/>
      <c r="HL130" s="107"/>
      <c r="HM130" s="107"/>
      <c r="HN130" s="107"/>
      <c r="HO130" s="107"/>
      <c r="HP130" s="107"/>
      <c r="HQ130" s="107"/>
      <c r="HR130" s="107"/>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c r="IM130" s="107"/>
      <c r="IN130" s="107"/>
      <c r="IO130" s="107"/>
      <c r="IP130" s="107"/>
      <c r="IQ130" s="107"/>
      <c r="IR130" s="107"/>
      <c r="IS130" s="107"/>
      <c r="IT130" s="107"/>
      <c r="IU130" s="107"/>
      <c r="IV130" s="107"/>
      <c r="IW130" s="107"/>
      <c r="IX130" s="107"/>
      <c r="IY130" s="107"/>
      <c r="IZ130" s="107"/>
      <c r="JA130" s="107"/>
      <c r="JB130" s="107"/>
      <c r="JC130" s="107"/>
      <c r="JD130" s="107"/>
      <c r="JE130" s="107"/>
      <c r="JF130" s="107"/>
      <c r="JG130" s="107"/>
      <c r="JH130" s="107"/>
      <c r="JI130" s="107"/>
      <c r="JJ130" s="107"/>
      <c r="JK130" s="107"/>
      <c r="JL130" s="107"/>
      <c r="JM130" s="107"/>
      <c r="JN130" s="107"/>
      <c r="JO130" s="107"/>
      <c r="JP130" s="107"/>
      <c r="JQ130" s="107"/>
      <c r="JR130" s="107"/>
      <c r="JS130" s="107"/>
      <c r="JT130" s="107"/>
      <c r="JU130" s="107"/>
      <c r="JV130" s="107"/>
      <c r="JW130" s="107"/>
      <c r="JX130" s="107"/>
      <c r="JY130" s="107"/>
      <c r="JZ130" s="107"/>
      <c r="KA130" s="107"/>
      <c r="KB130" s="107"/>
      <c r="KC130" s="107"/>
      <c r="KD130" s="107"/>
      <c r="KE130" s="107"/>
      <c r="KF130" s="107"/>
      <c r="KG130" s="107"/>
      <c r="KH130" s="107"/>
      <c r="KI130" s="107"/>
      <c r="KJ130" s="107"/>
      <c r="KK130" s="107"/>
      <c r="KL130" s="107"/>
      <c r="KM130" s="107"/>
      <c r="KN130" s="107"/>
      <c r="KO130" s="107"/>
      <c r="KP130" s="107"/>
      <c r="KQ130" s="107"/>
      <c r="KR130" s="107"/>
      <c r="KS130" s="107"/>
      <c r="KT130" s="107"/>
      <c r="KU130" s="107"/>
      <c r="KV130" s="107"/>
      <c r="KW130" s="107"/>
      <c r="KX130" s="107"/>
      <c r="KY130" s="107"/>
      <c r="KZ130" s="107"/>
      <c r="LA130" s="107"/>
      <c r="LB130" s="107"/>
      <c r="LC130" s="107"/>
      <c r="LD130" s="107"/>
      <c r="LE130" s="107"/>
      <c r="LF130" s="107"/>
      <c r="LG130" s="107"/>
      <c r="LH130" s="107"/>
      <c r="LI130" s="107"/>
      <c r="LJ130" s="107"/>
      <c r="LK130" s="107"/>
      <c r="LL130" s="107"/>
      <c r="LM130" s="107"/>
      <c r="LN130" s="107"/>
      <c r="LO130" s="107"/>
      <c r="LP130" s="107"/>
      <c r="LQ130" s="107"/>
      <c r="LR130" s="107"/>
      <c r="LS130" s="107"/>
      <c r="LT130" s="107"/>
      <c r="LU130" s="107"/>
      <c r="LV130" s="107"/>
      <c r="LW130" s="107"/>
      <c r="LX130" s="107"/>
      <c r="LY130" s="107"/>
      <c r="LZ130" s="107"/>
      <c r="MA130" s="107"/>
      <c r="MB130" s="107"/>
      <c r="MC130" s="107"/>
      <c r="MD130" s="107"/>
      <c r="ME130" s="107"/>
      <c r="MF130" s="107"/>
      <c r="MG130" s="107"/>
      <c r="MH130" s="107"/>
      <c r="MI130" s="107"/>
      <c r="MJ130" s="107"/>
      <c r="MK130" s="107"/>
      <c r="ML130" s="107"/>
      <c r="MM130" s="107"/>
      <c r="MN130" s="107"/>
      <c r="MO130" s="107"/>
    </row>
    <row r="131" spans="1:353" s="6" customFormat="1" hidden="1" x14ac:dyDescent="0.25">
      <c r="A131" s="539"/>
      <c r="B131" s="161" t="s">
        <v>162</v>
      </c>
      <c r="C131" s="131" t="s">
        <v>60</v>
      </c>
      <c r="D131" s="138"/>
      <c r="E131" s="78" t="s">
        <v>163</v>
      </c>
      <c r="F131" s="306"/>
      <c r="G131" s="306"/>
      <c r="H131" s="306"/>
      <c r="I131" s="202"/>
      <c r="J131" s="213"/>
      <c r="K131"/>
      <c r="L131"/>
      <c r="M131" s="5"/>
      <c r="N131" s="5"/>
      <c r="O131" s="5"/>
      <c r="P131" s="5"/>
      <c r="Q131" s="5"/>
      <c r="R131" s="5"/>
      <c r="S131" s="5"/>
      <c r="T131" s="5"/>
      <c r="U131" s="5"/>
      <c r="V131" s="5"/>
      <c r="W131" s="5"/>
      <c r="X131" s="5"/>
      <c r="Y131" s="5"/>
      <c r="Z131" s="5"/>
      <c r="AA131" s="5"/>
    </row>
    <row r="132" spans="1:353" s="203" customFormat="1" ht="43.5" x14ac:dyDescent="0.4">
      <c r="A132" s="539"/>
      <c r="B132" s="17" t="s">
        <v>164</v>
      </c>
      <c r="C132" s="15" t="s">
        <v>165</v>
      </c>
      <c r="D132" s="36" t="s">
        <v>34</v>
      </c>
      <c r="E132" s="305">
        <v>8</v>
      </c>
      <c r="F132" s="306" t="s">
        <v>34</v>
      </c>
      <c r="G132" s="306"/>
      <c r="H132" s="306" t="s">
        <v>34</v>
      </c>
      <c r="I132" s="98" t="s">
        <v>405</v>
      </c>
      <c r="J132" s="28" t="s">
        <v>406</v>
      </c>
      <c r="K132"/>
      <c r="L132"/>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07"/>
      <c r="EI132" s="107"/>
      <c r="EJ132" s="107"/>
      <c r="EK132" s="107"/>
      <c r="EL132" s="107"/>
      <c r="EM132" s="107"/>
      <c r="EN132" s="107"/>
      <c r="EO132" s="107"/>
      <c r="EP132" s="107"/>
      <c r="EQ132" s="107"/>
      <c r="ER132" s="107"/>
      <c r="ES132" s="107"/>
      <c r="ET132" s="107"/>
      <c r="EU132" s="107"/>
      <c r="EV132" s="107"/>
      <c r="EW132" s="107"/>
      <c r="EX132" s="107"/>
      <c r="EY132" s="107"/>
      <c r="EZ132" s="107"/>
      <c r="FA132" s="107"/>
      <c r="FB132" s="107"/>
      <c r="FC132" s="107"/>
      <c r="FD132" s="107"/>
      <c r="FE132" s="107"/>
      <c r="FF132" s="107"/>
      <c r="FG132" s="107"/>
      <c r="FH132" s="107"/>
      <c r="FI132" s="107"/>
      <c r="FJ132" s="107"/>
      <c r="FK132" s="107"/>
      <c r="FL132" s="107"/>
      <c r="FM132" s="107"/>
      <c r="FN132" s="107"/>
      <c r="FO132" s="107"/>
      <c r="FP132" s="107"/>
      <c r="FQ132" s="107"/>
      <c r="FR132" s="107"/>
      <c r="FS132" s="107"/>
      <c r="FT132" s="107"/>
      <c r="FU132" s="107"/>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P132" s="107"/>
      <c r="GQ132" s="107"/>
      <c r="GR132" s="107"/>
      <c r="GS132" s="107"/>
      <c r="GT132" s="107"/>
      <c r="GU132" s="107"/>
      <c r="GV132" s="107"/>
      <c r="GW132" s="107"/>
      <c r="GX132" s="107"/>
      <c r="GY132" s="107"/>
      <c r="GZ132" s="107"/>
      <c r="HA132" s="107"/>
      <c r="HB132" s="107"/>
      <c r="HC132" s="107"/>
      <c r="HD132" s="107"/>
      <c r="HE132" s="107"/>
      <c r="HF132" s="107"/>
      <c r="HG132" s="107"/>
      <c r="HH132" s="107"/>
      <c r="HI132" s="107"/>
      <c r="HJ132" s="107"/>
      <c r="HK132" s="107"/>
      <c r="HL132" s="107"/>
      <c r="HM132" s="107"/>
      <c r="HN132" s="107"/>
      <c r="HO132" s="107"/>
      <c r="HP132" s="107"/>
      <c r="HQ132" s="107"/>
      <c r="HR132" s="107"/>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c r="IM132" s="107"/>
      <c r="IN132" s="107"/>
      <c r="IO132" s="107"/>
      <c r="IP132" s="107"/>
      <c r="IQ132" s="107"/>
      <c r="IR132" s="107"/>
      <c r="IS132" s="107"/>
      <c r="IT132" s="107"/>
      <c r="IU132" s="107"/>
      <c r="IV132" s="107"/>
      <c r="IW132" s="107"/>
      <c r="IX132" s="107"/>
      <c r="IY132" s="107"/>
      <c r="IZ132" s="107"/>
      <c r="JA132" s="107"/>
      <c r="JB132" s="107"/>
      <c r="JC132" s="107"/>
      <c r="JD132" s="107"/>
      <c r="JE132" s="107"/>
      <c r="JF132" s="107"/>
      <c r="JG132" s="107"/>
      <c r="JH132" s="107"/>
      <c r="JI132" s="107"/>
      <c r="JJ132" s="107"/>
      <c r="JK132" s="107"/>
      <c r="JL132" s="107"/>
      <c r="JM132" s="107"/>
      <c r="JN132" s="107"/>
      <c r="JO132" s="107"/>
      <c r="JP132" s="107"/>
      <c r="JQ132" s="107"/>
      <c r="JR132" s="107"/>
      <c r="JS132" s="107"/>
      <c r="JT132" s="107"/>
      <c r="JU132" s="107"/>
      <c r="JV132" s="107"/>
      <c r="JW132" s="107"/>
      <c r="JX132" s="107"/>
      <c r="JY132" s="107"/>
      <c r="JZ132" s="107"/>
      <c r="KA132" s="107"/>
      <c r="KB132" s="107"/>
      <c r="KC132" s="107"/>
      <c r="KD132" s="107"/>
      <c r="KE132" s="107"/>
      <c r="KF132" s="107"/>
      <c r="KG132" s="107"/>
      <c r="KH132" s="107"/>
      <c r="KI132" s="107"/>
      <c r="KJ132" s="107"/>
      <c r="KK132" s="107"/>
      <c r="KL132" s="107"/>
      <c r="KM132" s="107"/>
      <c r="KN132" s="107"/>
      <c r="KO132" s="107"/>
      <c r="KP132" s="107"/>
      <c r="KQ132" s="107"/>
      <c r="KR132" s="107"/>
      <c r="KS132" s="107"/>
      <c r="KT132" s="107"/>
      <c r="KU132" s="107"/>
      <c r="KV132" s="107"/>
      <c r="KW132" s="107"/>
      <c r="KX132" s="107"/>
      <c r="KY132" s="107"/>
      <c r="KZ132" s="107"/>
      <c r="LA132" s="107"/>
      <c r="LB132" s="107"/>
      <c r="LC132" s="107"/>
      <c r="LD132" s="107"/>
      <c r="LE132" s="107"/>
      <c r="LF132" s="107"/>
      <c r="LG132" s="107"/>
      <c r="LH132" s="107"/>
      <c r="LI132" s="107"/>
      <c r="LJ132" s="107"/>
      <c r="LK132" s="107"/>
      <c r="LL132" s="107"/>
      <c r="LM132" s="107"/>
      <c r="LN132" s="107"/>
      <c r="LO132" s="107"/>
      <c r="LP132" s="107"/>
      <c r="LQ132" s="107"/>
      <c r="LR132" s="107"/>
      <c r="LS132" s="107"/>
      <c r="LT132" s="107"/>
      <c r="LU132" s="107"/>
      <c r="LV132" s="107"/>
      <c r="LW132" s="107"/>
      <c r="LX132" s="107"/>
      <c r="LY132" s="107"/>
      <c r="LZ132" s="107"/>
      <c r="MA132" s="107"/>
      <c r="MB132" s="107"/>
      <c r="MC132" s="107"/>
      <c r="MD132" s="107"/>
      <c r="ME132" s="107"/>
      <c r="MF132" s="107"/>
      <c r="MG132" s="107"/>
      <c r="MH132" s="107"/>
      <c r="MI132" s="107"/>
      <c r="MJ132" s="107"/>
      <c r="MK132" s="107"/>
      <c r="ML132" s="107"/>
      <c r="MM132" s="107"/>
      <c r="MN132" s="107"/>
      <c r="MO132" s="107"/>
    </row>
    <row r="133" spans="1:353" s="203" customFormat="1" ht="43.5" x14ac:dyDescent="0.4">
      <c r="A133" s="539"/>
      <c r="B133" s="17" t="s">
        <v>166</v>
      </c>
      <c r="C133" s="15" t="s">
        <v>161</v>
      </c>
      <c r="D133" s="36" t="s">
        <v>34</v>
      </c>
      <c r="E133" s="305">
        <v>35</v>
      </c>
      <c r="F133" s="306" t="s">
        <v>34</v>
      </c>
      <c r="G133" s="306"/>
      <c r="H133" s="306" t="s">
        <v>34</v>
      </c>
      <c r="I133" s="98" t="s">
        <v>407</v>
      </c>
      <c r="J133" s="28" t="s">
        <v>408</v>
      </c>
      <c r="K133"/>
      <c r="L133"/>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07"/>
      <c r="EC133" s="107"/>
      <c r="ED133" s="107"/>
      <c r="EE133" s="107"/>
      <c r="EF133" s="107"/>
      <c r="EG133" s="107"/>
      <c r="EH133" s="107"/>
      <c r="EI133" s="107"/>
      <c r="EJ133" s="107"/>
      <c r="EK133" s="107"/>
      <c r="EL133" s="107"/>
      <c r="EM133" s="107"/>
      <c r="EN133" s="107"/>
      <c r="EO133" s="107"/>
      <c r="EP133" s="107"/>
      <c r="EQ133" s="107"/>
      <c r="ER133" s="107"/>
      <c r="ES133" s="107"/>
      <c r="ET133" s="107"/>
      <c r="EU133" s="107"/>
      <c r="EV133" s="107"/>
      <c r="EW133" s="107"/>
      <c r="EX133" s="107"/>
      <c r="EY133" s="107"/>
      <c r="EZ133" s="107"/>
      <c r="FA133" s="107"/>
      <c r="FB133" s="107"/>
      <c r="FC133" s="107"/>
      <c r="FD133" s="107"/>
      <c r="FE133" s="107"/>
      <c r="FF133" s="107"/>
      <c r="FG133" s="107"/>
      <c r="FH133" s="107"/>
      <c r="FI133" s="107"/>
      <c r="FJ133" s="107"/>
      <c r="FK133" s="107"/>
      <c r="FL133" s="107"/>
      <c r="FM133" s="107"/>
      <c r="FN133" s="107"/>
      <c r="FO133" s="107"/>
      <c r="FP133" s="107"/>
      <c r="FQ133" s="107"/>
      <c r="FR133" s="107"/>
      <c r="FS133" s="107"/>
      <c r="FT133" s="107"/>
      <c r="FU133" s="107"/>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P133" s="107"/>
      <c r="GQ133" s="107"/>
      <c r="GR133" s="107"/>
      <c r="GS133" s="107"/>
      <c r="GT133" s="107"/>
      <c r="GU133" s="107"/>
      <c r="GV133" s="107"/>
      <c r="GW133" s="107"/>
      <c r="GX133" s="107"/>
      <c r="GY133" s="107"/>
      <c r="GZ133" s="107"/>
      <c r="HA133" s="107"/>
      <c r="HB133" s="107"/>
      <c r="HC133" s="107"/>
      <c r="HD133" s="107"/>
      <c r="HE133" s="107"/>
      <c r="HF133" s="107"/>
      <c r="HG133" s="107"/>
      <c r="HH133" s="107"/>
      <c r="HI133" s="107"/>
      <c r="HJ133" s="107"/>
      <c r="HK133" s="107"/>
      <c r="HL133" s="107"/>
      <c r="HM133" s="107"/>
      <c r="HN133" s="107"/>
      <c r="HO133" s="107"/>
      <c r="HP133" s="107"/>
      <c r="HQ133" s="107"/>
      <c r="HR133" s="107"/>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c r="IM133" s="107"/>
      <c r="IN133" s="107"/>
      <c r="IO133" s="107"/>
      <c r="IP133" s="107"/>
      <c r="IQ133" s="107"/>
      <c r="IR133" s="107"/>
      <c r="IS133" s="107"/>
      <c r="IT133" s="107"/>
      <c r="IU133" s="107"/>
      <c r="IV133" s="107"/>
      <c r="IW133" s="107"/>
      <c r="IX133" s="107"/>
      <c r="IY133" s="107"/>
      <c r="IZ133" s="107"/>
      <c r="JA133" s="107"/>
      <c r="JB133" s="107"/>
      <c r="JC133" s="107"/>
      <c r="JD133" s="107"/>
      <c r="JE133" s="107"/>
      <c r="JF133" s="107"/>
      <c r="JG133" s="107"/>
      <c r="JH133" s="107"/>
      <c r="JI133" s="107"/>
      <c r="JJ133" s="107"/>
      <c r="JK133" s="107"/>
      <c r="JL133" s="107"/>
      <c r="JM133" s="107"/>
      <c r="JN133" s="107"/>
      <c r="JO133" s="107"/>
      <c r="JP133" s="107"/>
      <c r="JQ133" s="107"/>
      <c r="JR133" s="107"/>
      <c r="JS133" s="107"/>
      <c r="JT133" s="107"/>
      <c r="JU133" s="107"/>
      <c r="JV133" s="107"/>
      <c r="JW133" s="107"/>
      <c r="JX133" s="107"/>
      <c r="JY133" s="107"/>
      <c r="JZ133" s="107"/>
      <c r="KA133" s="107"/>
      <c r="KB133" s="107"/>
      <c r="KC133" s="107"/>
      <c r="KD133" s="107"/>
      <c r="KE133" s="107"/>
      <c r="KF133" s="107"/>
      <c r="KG133" s="107"/>
      <c r="KH133" s="107"/>
      <c r="KI133" s="107"/>
      <c r="KJ133" s="107"/>
      <c r="KK133" s="107"/>
      <c r="KL133" s="107"/>
      <c r="KM133" s="107"/>
      <c r="KN133" s="107"/>
      <c r="KO133" s="107"/>
      <c r="KP133" s="107"/>
      <c r="KQ133" s="107"/>
      <c r="KR133" s="107"/>
      <c r="KS133" s="107"/>
      <c r="KT133" s="107"/>
      <c r="KU133" s="107"/>
      <c r="KV133" s="107"/>
      <c r="KW133" s="107"/>
      <c r="KX133" s="107"/>
      <c r="KY133" s="107"/>
      <c r="KZ133" s="107"/>
      <c r="LA133" s="107"/>
      <c r="LB133" s="107"/>
      <c r="LC133" s="107"/>
      <c r="LD133" s="107"/>
      <c r="LE133" s="107"/>
      <c r="LF133" s="107"/>
      <c r="LG133" s="107"/>
      <c r="LH133" s="107"/>
      <c r="LI133" s="107"/>
      <c r="LJ133" s="107"/>
      <c r="LK133" s="107"/>
      <c r="LL133" s="107"/>
      <c r="LM133" s="107"/>
      <c r="LN133" s="107"/>
      <c r="LO133" s="107"/>
      <c r="LP133" s="107"/>
      <c r="LQ133" s="107"/>
      <c r="LR133" s="107"/>
      <c r="LS133" s="107"/>
      <c r="LT133" s="107"/>
      <c r="LU133" s="107"/>
      <c r="LV133" s="107"/>
      <c r="LW133" s="107"/>
      <c r="LX133" s="107"/>
      <c r="LY133" s="107"/>
      <c r="LZ133" s="107"/>
      <c r="MA133" s="107"/>
      <c r="MB133" s="107"/>
      <c r="MC133" s="107"/>
      <c r="MD133" s="107"/>
      <c r="ME133" s="107"/>
      <c r="MF133" s="107"/>
      <c r="MG133" s="107"/>
      <c r="MH133" s="107"/>
      <c r="MI133" s="107"/>
      <c r="MJ133" s="107"/>
      <c r="MK133" s="107"/>
      <c r="ML133" s="107"/>
      <c r="MM133" s="107"/>
      <c r="MN133" s="107"/>
      <c r="MO133" s="107"/>
    </row>
    <row r="134" spans="1:353" s="6" customFormat="1" ht="45" customHeight="1" x14ac:dyDescent="0.4">
      <c r="A134" s="539"/>
      <c r="B134" s="17" t="s">
        <v>167</v>
      </c>
      <c r="C134" s="15" t="s">
        <v>27</v>
      </c>
      <c r="D134" s="36" t="s">
        <v>34</v>
      </c>
      <c r="E134" s="309">
        <v>195</v>
      </c>
      <c r="F134" s="306"/>
      <c r="G134" s="306" t="s">
        <v>34</v>
      </c>
      <c r="H134" s="306"/>
      <c r="I134" s="98" t="s">
        <v>409</v>
      </c>
      <c r="J134" s="28"/>
      <c r="K134"/>
      <c r="L134"/>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7"/>
      <c r="EL134" s="107"/>
      <c r="EM134" s="107"/>
      <c r="EN134" s="107"/>
      <c r="EO134" s="107"/>
      <c r="EP134" s="107"/>
      <c r="EQ134" s="107"/>
      <c r="ER134" s="107"/>
      <c r="ES134" s="107"/>
      <c r="ET134" s="107"/>
      <c r="EU134" s="107"/>
      <c r="EV134" s="107"/>
      <c r="EW134" s="107"/>
      <c r="EX134" s="107"/>
      <c r="EY134" s="107"/>
      <c r="EZ134" s="107"/>
      <c r="FA134" s="107"/>
      <c r="FB134" s="107"/>
      <c r="FC134" s="107"/>
      <c r="FD134" s="107"/>
      <c r="FE134" s="107"/>
      <c r="FF134" s="107"/>
      <c r="FG134" s="107"/>
      <c r="FH134" s="107"/>
      <c r="FI134" s="107"/>
      <c r="FJ134" s="107"/>
      <c r="FK134" s="107"/>
      <c r="FL134" s="107"/>
      <c r="FM134" s="107"/>
      <c r="FN134" s="107"/>
      <c r="FO134" s="107"/>
      <c r="FP134" s="107"/>
      <c r="FQ134" s="107"/>
      <c r="FR134" s="107"/>
      <c r="FS134" s="107"/>
      <c r="FT134" s="107"/>
      <c r="FU134" s="107"/>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P134" s="107"/>
      <c r="GQ134" s="107"/>
      <c r="GR134" s="107"/>
      <c r="GS134" s="107"/>
      <c r="GT134" s="107"/>
      <c r="GU134" s="107"/>
      <c r="GV134" s="107"/>
      <c r="GW134" s="107"/>
      <c r="GX134" s="107"/>
      <c r="GY134" s="107"/>
      <c r="GZ134" s="107"/>
      <c r="HA134" s="107"/>
      <c r="HB134" s="107"/>
      <c r="HC134" s="107"/>
      <c r="HD134" s="107"/>
      <c r="HE134" s="107"/>
      <c r="HF134" s="107"/>
      <c r="HG134" s="107"/>
      <c r="HH134" s="107"/>
      <c r="HI134" s="107"/>
      <c r="HJ134" s="107"/>
      <c r="HK134" s="107"/>
      <c r="HL134" s="107"/>
      <c r="HM134" s="107"/>
      <c r="HN134" s="107"/>
      <c r="HO134" s="107"/>
      <c r="HP134" s="107"/>
      <c r="HQ134" s="107"/>
      <c r="HR134" s="107"/>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c r="IM134" s="107"/>
      <c r="IN134" s="107"/>
      <c r="IO134" s="107"/>
      <c r="IP134" s="107"/>
      <c r="IQ134" s="107"/>
      <c r="IR134" s="107"/>
      <c r="IS134" s="107"/>
      <c r="IT134" s="107"/>
      <c r="IU134" s="107"/>
      <c r="IV134" s="107"/>
      <c r="IW134" s="107"/>
      <c r="IX134" s="107"/>
      <c r="IY134" s="107"/>
      <c r="IZ134" s="107"/>
      <c r="JA134" s="107"/>
      <c r="JB134" s="107"/>
      <c r="JC134" s="107"/>
      <c r="JD134" s="107"/>
      <c r="JE134" s="107"/>
      <c r="JF134" s="107"/>
      <c r="JG134" s="107"/>
      <c r="JH134" s="107"/>
      <c r="JI134" s="107"/>
      <c r="JJ134" s="107"/>
      <c r="JK134" s="107"/>
      <c r="JL134" s="107"/>
      <c r="JM134" s="107"/>
      <c r="JN134" s="107"/>
      <c r="JO134" s="107"/>
      <c r="JP134" s="107"/>
      <c r="JQ134" s="107"/>
      <c r="JR134" s="107"/>
      <c r="JS134" s="107"/>
      <c r="JT134" s="107"/>
      <c r="JU134" s="107"/>
      <c r="JV134" s="107"/>
      <c r="JW134" s="107"/>
      <c r="JX134" s="107"/>
      <c r="JY134" s="107"/>
      <c r="JZ134" s="107"/>
      <c r="KA134" s="107"/>
      <c r="KB134" s="107"/>
      <c r="KC134" s="107"/>
      <c r="KD134" s="107"/>
      <c r="KE134" s="107"/>
      <c r="KF134" s="107"/>
      <c r="KG134" s="107"/>
      <c r="KH134" s="107"/>
      <c r="KI134" s="107"/>
      <c r="KJ134" s="107"/>
      <c r="KK134" s="107"/>
      <c r="KL134" s="107"/>
      <c r="KM134" s="107"/>
      <c r="KN134" s="107"/>
      <c r="KO134" s="107"/>
      <c r="KP134" s="107"/>
      <c r="KQ134" s="107"/>
      <c r="KR134" s="107"/>
      <c r="KS134" s="107"/>
      <c r="KT134" s="107"/>
      <c r="KU134" s="107"/>
      <c r="KV134" s="107"/>
      <c r="KW134" s="107"/>
      <c r="KX134" s="107"/>
      <c r="KY134" s="107"/>
      <c r="KZ134" s="107"/>
      <c r="LA134" s="107"/>
      <c r="LB134" s="107"/>
      <c r="LC134" s="107"/>
      <c r="LD134" s="107"/>
      <c r="LE134" s="107"/>
      <c r="LF134" s="107"/>
      <c r="LG134" s="107"/>
      <c r="LH134" s="107"/>
      <c r="LI134" s="107"/>
      <c r="LJ134" s="107"/>
      <c r="LK134" s="107"/>
      <c r="LL134" s="107"/>
      <c r="LM134" s="107"/>
      <c r="LN134" s="107"/>
      <c r="LO134" s="107"/>
      <c r="LP134" s="107"/>
      <c r="LQ134" s="107"/>
      <c r="LR134" s="107"/>
      <c r="LS134" s="107"/>
      <c r="LT134" s="107"/>
      <c r="LU134" s="107"/>
      <c r="LV134" s="107"/>
      <c r="LW134" s="107"/>
      <c r="LX134" s="107"/>
      <c r="LY134" s="107"/>
      <c r="LZ134" s="107"/>
      <c r="MA134" s="107"/>
      <c r="MB134" s="107"/>
      <c r="MC134" s="107"/>
      <c r="MD134" s="107"/>
      <c r="ME134" s="107"/>
      <c r="MF134" s="107"/>
      <c r="MG134" s="107"/>
      <c r="MH134" s="107"/>
      <c r="MI134" s="107"/>
      <c r="MJ134" s="107"/>
      <c r="MK134" s="107"/>
      <c r="ML134" s="107"/>
      <c r="MM134" s="107"/>
      <c r="MN134" s="107"/>
      <c r="MO134" s="107"/>
    </row>
    <row r="135" spans="1:353" s="118" customFormat="1" hidden="1" x14ac:dyDescent="0.25">
      <c r="A135" s="539"/>
      <c r="B135" s="17" t="s">
        <v>168</v>
      </c>
      <c r="C135" s="15"/>
      <c r="D135" s="36"/>
      <c r="E135" s="331" t="s">
        <v>169</v>
      </c>
      <c r="F135" s="332"/>
      <c r="G135" s="332"/>
      <c r="H135" s="332"/>
      <c r="I135" s="332"/>
      <c r="J135" s="332"/>
      <c r="K135"/>
      <c r="L135"/>
      <c r="M135" s="21"/>
      <c r="N135" s="21"/>
      <c r="O135" s="21"/>
      <c r="P135" s="21"/>
      <c r="Q135" s="21"/>
      <c r="R135" s="21"/>
      <c r="S135" s="21"/>
      <c r="T135" s="21"/>
      <c r="U135" s="21"/>
      <c r="V135" s="21"/>
      <c r="W135" s="21"/>
      <c r="X135" s="21"/>
      <c r="Y135" s="21"/>
      <c r="Z135" s="21"/>
      <c r="AA135" s="21"/>
    </row>
    <row r="136" spans="1:353" s="118" customFormat="1" hidden="1" x14ac:dyDescent="0.25">
      <c r="A136" s="540"/>
      <c r="B136" s="17" t="s">
        <v>289</v>
      </c>
      <c r="C136" s="15" t="s">
        <v>216</v>
      </c>
      <c r="D136" s="36"/>
      <c r="E136" s="333">
        <v>177</v>
      </c>
      <c r="F136" s="332"/>
      <c r="G136" s="332"/>
      <c r="H136" s="332"/>
      <c r="I136" s="332"/>
      <c r="J136" s="332"/>
      <c r="K136"/>
      <c r="L136"/>
      <c r="M136" s="21"/>
      <c r="N136" s="21"/>
      <c r="O136" s="21"/>
      <c r="P136" s="21"/>
      <c r="Q136" s="21"/>
      <c r="R136" s="21"/>
      <c r="S136" s="21"/>
      <c r="T136" s="21"/>
      <c r="U136" s="21"/>
      <c r="V136" s="21"/>
      <c r="W136" s="21"/>
      <c r="X136" s="21"/>
      <c r="Y136" s="21"/>
      <c r="Z136" s="21"/>
      <c r="AA136" s="21"/>
    </row>
    <row r="137" spans="1:353" s="6" customFormat="1" ht="16.5" hidden="1" customHeight="1" x14ac:dyDescent="0.25">
      <c r="A137" s="472" t="s">
        <v>170</v>
      </c>
      <c r="B137" s="473"/>
      <c r="C137" s="473"/>
      <c r="D137" s="474"/>
      <c r="E137" s="31">
        <f>SUM(E122:E136)</f>
        <v>1494</v>
      </c>
      <c r="F137" s="30"/>
      <c r="G137" s="30"/>
      <c r="H137" s="30"/>
      <c r="I137" s="30"/>
      <c r="J137" s="69"/>
      <c r="K137"/>
      <c r="L137"/>
      <c r="M137" s="5"/>
      <c r="N137" s="5"/>
      <c r="O137" s="5"/>
      <c r="P137" s="5"/>
      <c r="Q137" s="5"/>
      <c r="R137" s="5"/>
      <c r="S137" s="5"/>
      <c r="T137" s="5"/>
      <c r="U137" s="5"/>
      <c r="V137" s="5"/>
      <c r="W137" s="5"/>
      <c r="X137" s="5"/>
      <c r="Y137" s="5"/>
      <c r="Z137" s="5"/>
      <c r="AA137" s="5"/>
    </row>
    <row r="138" spans="1:353" s="6" customFormat="1" hidden="1" x14ac:dyDescent="0.25">
      <c r="A138" s="139"/>
      <c r="B138" s="338"/>
      <c r="C138" s="111"/>
      <c r="D138" s="112"/>
      <c r="E138" s="79"/>
      <c r="F138" s="307"/>
      <c r="G138" s="307"/>
      <c r="H138" s="307"/>
      <c r="I138" s="307"/>
      <c r="J138" s="64"/>
      <c r="K138"/>
      <c r="L138"/>
      <c r="M138" s="5"/>
      <c r="N138" s="5"/>
      <c r="O138" s="5"/>
      <c r="P138" s="5"/>
      <c r="Q138" s="5"/>
      <c r="R138" s="5"/>
      <c r="S138" s="5"/>
      <c r="T138" s="5"/>
      <c r="U138" s="5"/>
      <c r="V138" s="5"/>
      <c r="W138" s="5"/>
      <c r="X138" s="5"/>
      <c r="Y138" s="5"/>
      <c r="Z138" s="5"/>
      <c r="AA138" s="5"/>
    </row>
    <row r="139" spans="1:353" s="6" customFormat="1" ht="14.25" hidden="1" customHeight="1" x14ac:dyDescent="0.25">
      <c r="A139" s="538" t="s">
        <v>171</v>
      </c>
      <c r="B139" s="1" t="s">
        <v>172</v>
      </c>
      <c r="C139" s="122" t="s">
        <v>10</v>
      </c>
      <c r="D139" s="140"/>
      <c r="E139" s="570">
        <v>1012</v>
      </c>
      <c r="F139" s="26"/>
      <c r="G139" s="26"/>
      <c r="H139" s="26"/>
      <c r="I139" s="26"/>
      <c r="J139" s="68"/>
      <c r="K139"/>
      <c r="L139"/>
      <c r="M139" s="5"/>
      <c r="N139" s="5"/>
      <c r="O139" s="5"/>
      <c r="P139" s="5"/>
      <c r="Q139" s="5"/>
      <c r="R139" s="5"/>
      <c r="S139" s="5"/>
      <c r="T139" s="5"/>
      <c r="U139" s="5"/>
      <c r="V139" s="5"/>
      <c r="W139" s="5"/>
      <c r="X139" s="5"/>
      <c r="Y139" s="5"/>
      <c r="Z139" s="5"/>
      <c r="AA139" s="5"/>
    </row>
    <row r="140" spans="1:353" s="6" customFormat="1" hidden="1" x14ac:dyDescent="0.25">
      <c r="A140" s="539"/>
      <c r="B140" s="141" t="s">
        <v>173</v>
      </c>
      <c r="C140" s="142" t="s">
        <v>20</v>
      </c>
      <c r="D140" s="143"/>
      <c r="E140" s="545"/>
      <c r="F140" s="306"/>
      <c r="G140" s="306"/>
      <c r="H140" s="306"/>
      <c r="I140" s="306"/>
      <c r="J140" s="28"/>
      <c r="K140"/>
      <c r="L140"/>
      <c r="M140" s="5"/>
      <c r="N140" s="5"/>
      <c r="O140" s="5"/>
      <c r="P140" s="5"/>
      <c r="Q140" s="5"/>
      <c r="R140" s="5"/>
      <c r="S140" s="5"/>
      <c r="T140" s="5"/>
      <c r="U140" s="5"/>
      <c r="V140" s="5"/>
      <c r="W140" s="5"/>
      <c r="X140" s="5"/>
      <c r="Y140" s="5"/>
      <c r="Z140" s="5"/>
      <c r="AA140" s="5"/>
    </row>
    <row r="141" spans="1:353" s="6" customFormat="1" hidden="1" x14ac:dyDescent="0.25">
      <c r="A141" s="539"/>
      <c r="B141" s="144" t="s">
        <v>174</v>
      </c>
      <c r="C141" s="127" t="s">
        <v>175</v>
      </c>
      <c r="D141" s="143"/>
      <c r="E141" s="545"/>
      <c r="F141" s="306"/>
      <c r="G141" s="306"/>
      <c r="H141" s="306"/>
      <c r="I141" s="306"/>
      <c r="J141" s="28"/>
      <c r="K141"/>
      <c r="L141"/>
      <c r="M141" s="5"/>
      <c r="N141" s="5"/>
      <c r="O141" s="5"/>
      <c r="P141" s="5"/>
      <c r="Q141" s="5"/>
      <c r="R141" s="5"/>
      <c r="S141" s="5"/>
      <c r="T141" s="5"/>
      <c r="U141" s="5"/>
      <c r="V141" s="5"/>
      <c r="W141" s="5"/>
      <c r="X141" s="5"/>
      <c r="Y141" s="5"/>
      <c r="Z141" s="5"/>
      <c r="AA141" s="5"/>
    </row>
    <row r="142" spans="1:353" s="6" customFormat="1" hidden="1" x14ac:dyDescent="0.25">
      <c r="A142" s="539"/>
      <c r="B142" s="144" t="s">
        <v>176</v>
      </c>
      <c r="C142" s="127" t="s">
        <v>175</v>
      </c>
      <c r="D142" s="38"/>
      <c r="E142" s="545"/>
      <c r="F142" s="306"/>
      <c r="G142" s="306"/>
      <c r="H142" s="306"/>
      <c r="I142" s="306"/>
      <c r="J142" s="28"/>
      <c r="K142"/>
      <c r="L142"/>
      <c r="M142" s="5"/>
      <c r="N142" s="5"/>
      <c r="O142" s="5"/>
      <c r="P142" s="5"/>
      <c r="Q142" s="5"/>
      <c r="R142" s="5"/>
      <c r="S142" s="5"/>
      <c r="T142" s="5"/>
      <c r="U142" s="5"/>
      <c r="V142" s="5"/>
      <c r="W142" s="5"/>
      <c r="X142" s="5"/>
      <c r="Y142" s="5"/>
      <c r="Z142" s="5"/>
      <c r="AA142" s="5"/>
    </row>
    <row r="143" spans="1:353" s="6" customFormat="1" hidden="1" x14ac:dyDescent="0.25">
      <c r="A143" s="539"/>
      <c r="B143" s="144" t="s">
        <v>177</v>
      </c>
      <c r="C143" s="127" t="s">
        <v>175</v>
      </c>
      <c r="D143" s="143"/>
      <c r="E143" s="545"/>
      <c r="F143" s="306"/>
      <c r="G143" s="306"/>
      <c r="H143" s="306"/>
      <c r="I143" s="306"/>
      <c r="J143" s="28"/>
      <c r="K143"/>
      <c r="L143"/>
      <c r="M143" s="5"/>
      <c r="N143" s="5"/>
      <c r="O143" s="5"/>
      <c r="P143" s="5"/>
      <c r="Q143" s="5"/>
      <c r="R143" s="5"/>
      <c r="S143" s="5"/>
      <c r="T143" s="5"/>
      <c r="U143" s="5"/>
      <c r="V143" s="5"/>
      <c r="W143" s="5"/>
      <c r="X143" s="5"/>
      <c r="Y143" s="5"/>
      <c r="Z143" s="5"/>
      <c r="AA143" s="5"/>
    </row>
    <row r="144" spans="1:353" s="6" customFormat="1" hidden="1" x14ac:dyDescent="0.25">
      <c r="A144" s="539"/>
      <c r="B144" s="144" t="s">
        <v>178</v>
      </c>
      <c r="C144" s="127" t="s">
        <v>175</v>
      </c>
      <c r="D144" s="143"/>
      <c r="E144" s="545"/>
      <c r="F144" s="306"/>
      <c r="G144" s="306"/>
      <c r="H144" s="306"/>
      <c r="I144" s="306"/>
      <c r="J144" s="28"/>
      <c r="K144"/>
      <c r="L144"/>
      <c r="M144" s="5"/>
      <c r="N144" s="5"/>
      <c r="O144" s="5"/>
      <c r="P144" s="5"/>
      <c r="Q144" s="5"/>
      <c r="R144" s="5"/>
      <c r="S144" s="5"/>
      <c r="T144" s="5"/>
      <c r="U144" s="5"/>
      <c r="V144" s="5"/>
      <c r="W144" s="5"/>
      <c r="X144" s="5"/>
      <c r="Y144" s="5"/>
      <c r="Z144" s="5"/>
      <c r="AA144" s="5"/>
    </row>
    <row r="145" spans="1:27" s="6" customFormat="1" hidden="1" x14ac:dyDescent="0.25">
      <c r="A145" s="539"/>
      <c r="B145" s="144" t="s">
        <v>179</v>
      </c>
      <c r="C145" s="127" t="s">
        <v>175</v>
      </c>
      <c r="D145" s="38"/>
      <c r="E145" s="545"/>
      <c r="F145" s="306"/>
      <c r="G145" s="306"/>
      <c r="H145" s="306"/>
      <c r="I145" s="306"/>
      <c r="J145" s="28"/>
      <c r="K145"/>
      <c r="L145"/>
      <c r="M145" s="5"/>
      <c r="N145" s="5"/>
      <c r="O145" s="5"/>
      <c r="P145" s="5"/>
      <c r="Q145" s="5"/>
      <c r="R145" s="5"/>
      <c r="S145" s="5"/>
      <c r="T145" s="5"/>
      <c r="U145" s="5"/>
      <c r="V145" s="5"/>
      <c r="W145" s="5"/>
      <c r="X145" s="5"/>
      <c r="Y145" s="5"/>
      <c r="Z145" s="5"/>
      <c r="AA145" s="5"/>
    </row>
    <row r="146" spans="1:27" s="6" customFormat="1" hidden="1" x14ac:dyDescent="0.25">
      <c r="A146" s="539"/>
      <c r="B146" s="144" t="s">
        <v>180</v>
      </c>
      <c r="C146" s="127" t="s">
        <v>175</v>
      </c>
      <c r="D146" s="143"/>
      <c r="E146" s="545"/>
      <c r="F146" s="306"/>
      <c r="G146" s="306"/>
      <c r="H146" s="306"/>
      <c r="I146" s="306"/>
      <c r="J146" s="28"/>
      <c r="K146"/>
      <c r="L146"/>
      <c r="M146" s="5"/>
      <c r="N146" s="5"/>
      <c r="O146" s="5"/>
      <c r="P146" s="5"/>
      <c r="Q146" s="5"/>
      <c r="R146" s="5"/>
      <c r="S146" s="5"/>
      <c r="T146" s="5"/>
      <c r="U146" s="5"/>
      <c r="V146" s="5"/>
      <c r="W146" s="5"/>
      <c r="X146" s="5"/>
      <c r="Y146" s="5"/>
      <c r="Z146" s="5"/>
      <c r="AA146" s="5"/>
    </row>
    <row r="147" spans="1:27" s="6" customFormat="1" hidden="1" x14ac:dyDescent="0.25">
      <c r="A147" s="539"/>
      <c r="B147" s="144" t="s">
        <v>181</v>
      </c>
      <c r="C147" s="127" t="s">
        <v>175</v>
      </c>
      <c r="D147" s="143"/>
      <c r="E147" s="545"/>
      <c r="F147" s="306"/>
      <c r="G147" s="306"/>
      <c r="H147" s="306"/>
      <c r="I147" s="306"/>
      <c r="J147" s="28"/>
      <c r="K147"/>
      <c r="L147"/>
      <c r="M147" s="5"/>
      <c r="N147" s="5"/>
      <c r="O147" s="5"/>
      <c r="P147" s="5"/>
      <c r="Q147" s="5"/>
      <c r="R147" s="5"/>
      <c r="S147" s="5"/>
      <c r="T147" s="5"/>
      <c r="U147" s="5"/>
      <c r="V147" s="5"/>
      <c r="W147" s="5"/>
      <c r="X147" s="5"/>
      <c r="Y147" s="5"/>
      <c r="Z147" s="5"/>
      <c r="AA147" s="5"/>
    </row>
    <row r="148" spans="1:27" s="6" customFormat="1" hidden="1" x14ac:dyDescent="0.25">
      <c r="A148" s="539"/>
      <c r="B148" s="144" t="s">
        <v>182</v>
      </c>
      <c r="C148" s="127" t="s">
        <v>175</v>
      </c>
      <c r="D148" s="38"/>
      <c r="E148" s="545"/>
      <c r="F148" s="306"/>
      <c r="G148" s="306"/>
      <c r="H148" s="306"/>
      <c r="I148" s="306"/>
      <c r="J148" s="28"/>
      <c r="K148"/>
      <c r="L148"/>
      <c r="M148" s="5"/>
      <c r="N148" s="5"/>
      <c r="O148" s="5"/>
      <c r="P148" s="5"/>
      <c r="Q148" s="5"/>
      <c r="R148" s="5"/>
      <c r="S148" s="5"/>
      <c r="T148" s="5"/>
      <c r="U148" s="5"/>
      <c r="V148" s="5"/>
      <c r="W148" s="5"/>
      <c r="X148" s="5"/>
      <c r="Y148" s="5"/>
      <c r="Z148" s="5"/>
      <c r="AA148" s="5"/>
    </row>
    <row r="149" spans="1:27" s="6" customFormat="1" hidden="1" x14ac:dyDescent="0.25">
      <c r="A149" s="539"/>
      <c r="B149" s="144" t="s">
        <v>183</v>
      </c>
      <c r="C149" s="127" t="s">
        <v>175</v>
      </c>
      <c r="D149" s="143"/>
      <c r="E149" s="545"/>
      <c r="F149" s="306"/>
      <c r="G149" s="306"/>
      <c r="H149" s="306"/>
      <c r="I149" s="306"/>
      <c r="J149" s="28"/>
      <c r="K149"/>
      <c r="L149"/>
      <c r="M149" s="5"/>
      <c r="N149" s="5"/>
      <c r="O149" s="5"/>
      <c r="P149" s="5"/>
      <c r="Q149" s="5"/>
      <c r="R149" s="5"/>
      <c r="S149" s="5"/>
      <c r="T149" s="5"/>
      <c r="U149" s="5"/>
      <c r="V149" s="5"/>
      <c r="W149" s="5"/>
      <c r="X149" s="5"/>
      <c r="Y149" s="5"/>
      <c r="Z149" s="5"/>
      <c r="AA149" s="5"/>
    </row>
    <row r="150" spans="1:27" s="6" customFormat="1" hidden="1" x14ac:dyDescent="0.25">
      <c r="A150" s="539"/>
      <c r="B150" s="144" t="s">
        <v>184</v>
      </c>
      <c r="C150" s="127" t="s">
        <v>175</v>
      </c>
      <c r="D150" s="143"/>
      <c r="E150" s="545"/>
      <c r="F150" s="306"/>
      <c r="G150" s="306"/>
      <c r="H150" s="306"/>
      <c r="I150" s="306"/>
      <c r="J150" s="28"/>
      <c r="K150"/>
      <c r="L150"/>
      <c r="M150" s="5"/>
      <c r="N150" s="5"/>
      <c r="O150" s="5"/>
      <c r="P150" s="5"/>
      <c r="Q150" s="5"/>
      <c r="R150" s="5"/>
      <c r="S150" s="5"/>
      <c r="T150" s="5"/>
      <c r="U150" s="5"/>
      <c r="V150" s="5"/>
      <c r="W150" s="5"/>
      <c r="X150" s="5"/>
      <c r="Y150" s="5"/>
      <c r="Z150" s="5"/>
      <c r="AA150" s="5"/>
    </row>
    <row r="151" spans="1:27" s="6" customFormat="1" hidden="1" x14ac:dyDescent="0.25">
      <c r="A151" s="539"/>
      <c r="B151" s="144" t="s">
        <v>185</v>
      </c>
      <c r="C151" s="127" t="s">
        <v>175</v>
      </c>
      <c r="D151" s="38"/>
      <c r="E151" s="545"/>
      <c r="F151" s="306"/>
      <c r="G151" s="306"/>
      <c r="H151" s="306"/>
      <c r="I151" s="306"/>
      <c r="J151" s="28"/>
      <c r="K151"/>
      <c r="L151"/>
      <c r="M151" s="5"/>
      <c r="N151" s="5"/>
      <c r="O151" s="5"/>
      <c r="P151" s="5"/>
      <c r="Q151" s="5"/>
      <c r="R151" s="5"/>
      <c r="S151" s="5"/>
      <c r="T151" s="5"/>
      <c r="U151" s="5"/>
      <c r="V151" s="5"/>
      <c r="W151" s="5"/>
      <c r="X151" s="5"/>
      <c r="Y151" s="5"/>
      <c r="Z151" s="5"/>
      <c r="AA151" s="5"/>
    </row>
    <row r="152" spans="1:27" s="6" customFormat="1" hidden="1" x14ac:dyDescent="0.25">
      <c r="A152" s="539"/>
      <c r="B152" s="144" t="s">
        <v>186</v>
      </c>
      <c r="C152" s="127" t="s">
        <v>175</v>
      </c>
      <c r="D152" s="143"/>
      <c r="E152" s="545"/>
      <c r="F152" s="306"/>
      <c r="G152" s="306"/>
      <c r="H152" s="306"/>
      <c r="I152" s="306"/>
      <c r="J152" s="28"/>
      <c r="K152"/>
      <c r="L152"/>
      <c r="M152" s="5"/>
      <c r="N152" s="5"/>
      <c r="O152" s="5"/>
      <c r="P152" s="5"/>
      <c r="Q152" s="5"/>
      <c r="R152" s="5"/>
      <c r="S152" s="5"/>
      <c r="T152" s="5"/>
      <c r="U152" s="5"/>
      <c r="V152" s="5"/>
      <c r="W152" s="5"/>
      <c r="X152" s="5"/>
      <c r="Y152" s="5"/>
      <c r="Z152" s="5"/>
      <c r="AA152" s="5"/>
    </row>
    <row r="153" spans="1:27" s="6" customFormat="1" hidden="1" x14ac:dyDescent="0.25">
      <c r="A153" s="539"/>
      <c r="B153" s="144" t="s">
        <v>187</v>
      </c>
      <c r="C153" s="127" t="s">
        <v>175</v>
      </c>
      <c r="D153" s="143"/>
      <c r="E153" s="545"/>
      <c r="F153" s="306"/>
      <c r="G153" s="306"/>
      <c r="H153" s="306"/>
      <c r="I153" s="306"/>
      <c r="J153" s="28"/>
      <c r="K153"/>
      <c r="L153"/>
      <c r="M153" s="5"/>
      <c r="N153" s="5"/>
      <c r="O153" s="5"/>
      <c r="P153" s="5"/>
      <c r="Q153" s="5"/>
      <c r="R153" s="5"/>
      <c r="S153" s="5"/>
      <c r="T153" s="5"/>
      <c r="U153" s="5"/>
      <c r="V153" s="5"/>
      <c r="W153" s="5"/>
      <c r="X153" s="5"/>
      <c r="Y153" s="5"/>
      <c r="Z153" s="5"/>
      <c r="AA153" s="5"/>
    </row>
    <row r="154" spans="1:27" s="6" customFormat="1" hidden="1" x14ac:dyDescent="0.25">
      <c r="A154" s="539"/>
      <c r="B154" s="144" t="s">
        <v>188</v>
      </c>
      <c r="C154" s="127" t="s">
        <v>175</v>
      </c>
      <c r="D154" s="38"/>
      <c r="E154" s="545"/>
      <c r="F154" s="306"/>
      <c r="G154" s="306"/>
      <c r="H154" s="306"/>
      <c r="I154" s="306"/>
      <c r="J154" s="28"/>
      <c r="K154"/>
      <c r="L154"/>
      <c r="M154" s="5"/>
      <c r="N154" s="5"/>
      <c r="O154" s="5"/>
      <c r="P154" s="5"/>
      <c r="Q154" s="5"/>
      <c r="R154" s="5"/>
      <c r="S154" s="5"/>
      <c r="T154" s="5"/>
      <c r="U154" s="5"/>
      <c r="V154" s="5"/>
      <c r="W154" s="5"/>
      <c r="X154" s="5"/>
      <c r="Y154" s="5"/>
      <c r="Z154" s="5"/>
      <c r="AA154" s="5"/>
    </row>
    <row r="155" spans="1:27" s="6" customFormat="1" hidden="1" x14ac:dyDescent="0.25">
      <c r="A155" s="539"/>
      <c r="B155" s="144" t="s">
        <v>189</v>
      </c>
      <c r="C155" s="127" t="s">
        <v>190</v>
      </c>
      <c r="D155" s="143"/>
      <c r="E155" s="545"/>
      <c r="F155" s="306"/>
      <c r="G155" s="306"/>
      <c r="H155" s="306"/>
      <c r="I155" s="306"/>
      <c r="J155" s="28"/>
      <c r="K155"/>
      <c r="L155"/>
      <c r="M155" s="5"/>
      <c r="N155" s="5"/>
      <c r="O155" s="5"/>
      <c r="P155" s="5"/>
      <c r="Q155" s="5"/>
      <c r="R155" s="5"/>
      <c r="S155" s="5"/>
      <c r="T155" s="5"/>
      <c r="U155" s="5"/>
      <c r="V155" s="5"/>
      <c r="W155" s="5"/>
      <c r="X155" s="5"/>
      <c r="Y155" s="5"/>
      <c r="Z155" s="5"/>
      <c r="AA155" s="5"/>
    </row>
    <row r="156" spans="1:27" s="6" customFormat="1" hidden="1" x14ac:dyDescent="0.25">
      <c r="A156" s="539"/>
      <c r="B156" s="144" t="s">
        <v>191</v>
      </c>
      <c r="C156" s="127" t="s">
        <v>190</v>
      </c>
      <c r="D156" s="143"/>
      <c r="E156" s="545"/>
      <c r="F156" s="306"/>
      <c r="G156" s="306"/>
      <c r="H156" s="306"/>
      <c r="I156" s="306"/>
      <c r="J156" s="28"/>
      <c r="K156"/>
      <c r="L156"/>
      <c r="M156" s="5"/>
      <c r="N156" s="5"/>
      <c r="O156" s="5"/>
      <c r="P156" s="5"/>
      <c r="Q156" s="5"/>
      <c r="R156" s="5"/>
      <c r="S156" s="5"/>
      <c r="T156" s="5"/>
      <c r="U156" s="5"/>
      <c r="V156" s="5"/>
      <c r="W156" s="5"/>
      <c r="X156" s="5"/>
      <c r="Y156" s="5"/>
      <c r="Z156" s="5"/>
      <c r="AA156" s="5"/>
    </row>
    <row r="157" spans="1:27" s="6" customFormat="1" hidden="1" x14ac:dyDescent="0.25">
      <c r="A157" s="539"/>
      <c r="B157" s="67" t="s">
        <v>192</v>
      </c>
      <c r="C157" s="22" t="s">
        <v>144</v>
      </c>
      <c r="D157" s="38"/>
      <c r="E157" s="544">
        <v>302</v>
      </c>
      <c r="F157" s="306"/>
      <c r="G157" s="306"/>
      <c r="H157" s="306"/>
      <c r="I157" s="306"/>
      <c r="J157" s="28"/>
      <c r="K157"/>
      <c r="L157"/>
      <c r="M157" s="5"/>
      <c r="N157" s="5"/>
      <c r="O157" s="5"/>
      <c r="P157" s="5"/>
      <c r="Q157" s="5"/>
      <c r="R157" s="5"/>
      <c r="S157" s="5"/>
      <c r="T157" s="5"/>
      <c r="U157" s="5"/>
      <c r="V157" s="5"/>
      <c r="W157" s="5"/>
      <c r="X157" s="5"/>
      <c r="Y157" s="5"/>
      <c r="Z157" s="5"/>
      <c r="AA157" s="5"/>
    </row>
    <row r="158" spans="1:27" s="203" customFormat="1" ht="78.75" hidden="1" customHeight="1" x14ac:dyDescent="0.25">
      <c r="A158" s="539"/>
      <c r="B158" s="204" t="s">
        <v>193</v>
      </c>
      <c r="C158" s="127" t="s">
        <v>194</v>
      </c>
      <c r="D158" s="143"/>
      <c r="E158" s="545"/>
      <c r="F158" s="306"/>
      <c r="G158" s="306"/>
      <c r="H158" s="306" t="s">
        <v>226</v>
      </c>
      <c r="I158" s="98"/>
      <c r="J158" s="28" t="s">
        <v>399</v>
      </c>
      <c r="K158"/>
      <c r="L158"/>
      <c r="M158" s="198"/>
      <c r="N158" s="198"/>
      <c r="O158" s="198"/>
      <c r="P158" s="198"/>
      <c r="Q158" s="198"/>
      <c r="R158" s="198"/>
      <c r="S158" s="198"/>
      <c r="T158" s="198"/>
      <c r="U158" s="198"/>
      <c r="V158" s="198"/>
      <c r="W158" s="198"/>
      <c r="X158" s="198"/>
      <c r="Y158" s="198"/>
      <c r="Z158" s="198"/>
      <c r="AA158" s="198"/>
    </row>
    <row r="159" spans="1:27" s="6" customFormat="1" hidden="1" x14ac:dyDescent="0.25">
      <c r="A159" s="539"/>
      <c r="B159" s="204" t="s">
        <v>195</v>
      </c>
      <c r="C159" s="127" t="s">
        <v>42</v>
      </c>
      <c r="D159" s="143"/>
      <c r="E159" s="545"/>
      <c r="F159" s="306"/>
      <c r="G159" s="306"/>
      <c r="H159" s="306"/>
      <c r="I159" s="306"/>
      <c r="J159" s="28"/>
      <c r="K159"/>
      <c r="L159"/>
      <c r="M159" s="5"/>
      <c r="N159" s="5"/>
      <c r="O159" s="5"/>
      <c r="P159" s="5"/>
      <c r="Q159" s="5"/>
      <c r="R159" s="5"/>
      <c r="S159" s="5"/>
      <c r="T159" s="5"/>
      <c r="U159" s="5"/>
      <c r="V159" s="5"/>
      <c r="W159" s="5"/>
      <c r="X159" s="5"/>
      <c r="Y159" s="5"/>
      <c r="Z159" s="5"/>
      <c r="AA159" s="5"/>
    </row>
    <row r="160" spans="1:27" s="6" customFormat="1" hidden="1" x14ac:dyDescent="0.25">
      <c r="A160" s="539"/>
      <c r="B160" s="42" t="s">
        <v>196</v>
      </c>
      <c r="C160" s="127"/>
      <c r="D160" s="38"/>
      <c r="E160" s="546"/>
      <c r="F160" s="306"/>
      <c r="G160" s="306"/>
      <c r="H160" s="306"/>
      <c r="I160" s="306"/>
      <c r="J160" s="28"/>
      <c r="K160"/>
      <c r="L160"/>
      <c r="M160" s="5"/>
      <c r="N160" s="5"/>
      <c r="O160" s="5"/>
      <c r="P160" s="5"/>
      <c r="Q160" s="5"/>
      <c r="R160" s="5"/>
      <c r="S160" s="5"/>
      <c r="T160" s="5"/>
      <c r="U160" s="5"/>
      <c r="V160" s="5"/>
      <c r="W160" s="5"/>
      <c r="X160" s="5"/>
      <c r="Y160" s="5"/>
      <c r="Z160" s="5"/>
      <c r="AA160" s="5"/>
    </row>
    <row r="161" spans="1:353" s="6" customFormat="1" hidden="1" x14ac:dyDescent="0.25">
      <c r="A161" s="539"/>
      <c r="B161" s="8" t="s">
        <v>197</v>
      </c>
      <c r="C161" s="145" t="s">
        <v>144</v>
      </c>
      <c r="D161" s="143"/>
      <c r="E161" s="302">
        <v>1674</v>
      </c>
      <c r="F161" s="306"/>
      <c r="G161" s="306"/>
      <c r="H161" s="306"/>
      <c r="I161" s="306"/>
      <c r="J161" s="28"/>
      <c r="K161"/>
      <c r="L161"/>
      <c r="M161" s="5"/>
      <c r="N161" s="5"/>
      <c r="O161" s="5"/>
      <c r="P161" s="5"/>
      <c r="Q161" s="5"/>
      <c r="R161" s="5"/>
      <c r="S161" s="5"/>
      <c r="T161" s="5"/>
      <c r="U161" s="5"/>
      <c r="V161" s="5"/>
      <c r="W161" s="5"/>
      <c r="X161" s="5"/>
      <c r="Y161" s="5"/>
      <c r="Z161" s="5"/>
      <c r="AA161" s="5"/>
    </row>
    <row r="162" spans="1:353" s="6" customFormat="1" hidden="1" x14ac:dyDescent="0.25">
      <c r="A162" s="539"/>
      <c r="B162" s="146" t="s">
        <v>198</v>
      </c>
      <c r="C162" s="147" t="s">
        <v>190</v>
      </c>
      <c r="D162" s="143"/>
      <c r="E162" s="302">
        <v>1392</v>
      </c>
      <c r="F162" s="306"/>
      <c r="G162" s="306"/>
      <c r="H162" s="306"/>
      <c r="I162" s="306"/>
      <c r="J162" s="28"/>
      <c r="K162"/>
      <c r="L162"/>
      <c r="M162" s="5"/>
      <c r="N162" s="5"/>
      <c r="O162" s="5"/>
      <c r="P162" s="5"/>
      <c r="Q162" s="5"/>
      <c r="R162" s="5"/>
      <c r="S162" s="5"/>
      <c r="T162" s="5"/>
      <c r="U162" s="5"/>
      <c r="V162" s="5"/>
      <c r="W162" s="5"/>
      <c r="X162" s="5"/>
      <c r="Y162" s="5"/>
      <c r="Z162" s="5"/>
      <c r="AA162" s="5"/>
    </row>
    <row r="163" spans="1:353" s="6" customFormat="1" hidden="1" x14ac:dyDescent="0.25">
      <c r="A163" s="539"/>
      <c r="B163" s="341" t="s">
        <v>199</v>
      </c>
      <c r="C163" s="147" t="s">
        <v>75</v>
      </c>
      <c r="D163" s="38"/>
      <c r="E163" s="71">
        <v>370</v>
      </c>
      <c r="F163" s="306"/>
      <c r="G163" s="306"/>
      <c r="H163" s="306"/>
      <c r="I163" s="306"/>
      <c r="J163" s="28"/>
      <c r="K163"/>
      <c r="L163"/>
      <c r="M163" s="5"/>
      <c r="N163" s="5"/>
      <c r="O163" s="5"/>
      <c r="P163" s="5"/>
      <c r="Q163" s="5"/>
      <c r="R163" s="5"/>
      <c r="S163" s="5"/>
      <c r="T163" s="5"/>
      <c r="U163" s="5"/>
      <c r="V163" s="5"/>
      <c r="W163" s="5"/>
      <c r="X163" s="5"/>
      <c r="Y163" s="5"/>
      <c r="Z163" s="5"/>
      <c r="AA163" s="5"/>
    </row>
    <row r="164" spans="1:353" s="6" customFormat="1" hidden="1" x14ac:dyDescent="0.25">
      <c r="A164" s="540"/>
      <c r="B164" s="117" t="s">
        <v>200</v>
      </c>
      <c r="C164" s="150" t="s">
        <v>190</v>
      </c>
      <c r="D164" s="151"/>
      <c r="E164" s="72">
        <v>296</v>
      </c>
      <c r="F164" s="96"/>
      <c r="G164" s="96"/>
      <c r="H164" s="96"/>
      <c r="I164" s="96"/>
      <c r="J164" s="29"/>
      <c r="K164"/>
      <c r="L164"/>
      <c r="M164" s="5"/>
      <c r="N164" s="5"/>
      <c r="O164" s="5"/>
      <c r="P164" s="5"/>
      <c r="Q164" s="5"/>
      <c r="R164" s="5"/>
      <c r="S164" s="5"/>
      <c r="T164" s="5"/>
      <c r="U164" s="5"/>
      <c r="V164" s="5"/>
      <c r="W164" s="5"/>
      <c r="X164" s="5"/>
      <c r="Y164" s="5"/>
      <c r="Z164" s="5"/>
      <c r="AA164" s="5"/>
    </row>
    <row r="165" spans="1:353" s="6" customFormat="1" ht="16.5" hidden="1" customHeight="1" x14ac:dyDescent="0.25">
      <c r="A165" s="472" t="s">
        <v>201</v>
      </c>
      <c r="B165" s="473"/>
      <c r="C165" s="473"/>
      <c r="D165" s="474"/>
      <c r="E165" s="31">
        <f>SUM(E139:E164)</f>
        <v>5046</v>
      </c>
      <c r="F165" s="30"/>
      <c r="G165" s="30"/>
      <c r="H165" s="30"/>
      <c r="I165" s="30"/>
      <c r="J165" s="69"/>
      <c r="K165"/>
      <c r="L165"/>
      <c r="M165" s="5"/>
      <c r="N165" s="5"/>
      <c r="O165" s="5"/>
      <c r="P165" s="5"/>
      <c r="Q165" s="5"/>
      <c r="R165" s="5"/>
      <c r="S165" s="5"/>
      <c r="T165" s="5"/>
      <c r="U165" s="5"/>
      <c r="V165" s="5"/>
      <c r="W165" s="5"/>
      <c r="X165" s="5"/>
      <c r="Y165" s="5"/>
      <c r="Z165" s="5"/>
      <c r="AA165" s="5"/>
    </row>
    <row r="166" spans="1:353" s="6" customFormat="1" hidden="1" x14ac:dyDescent="0.25">
      <c r="A166" s="139"/>
      <c r="B166" s="152"/>
      <c r="C166" s="152"/>
      <c r="D166" s="152"/>
      <c r="E166" s="87"/>
      <c r="F166" s="307"/>
      <c r="G166" s="307"/>
      <c r="H166" s="307"/>
      <c r="I166" s="307"/>
      <c r="J166" s="64"/>
      <c r="K166"/>
      <c r="L166"/>
      <c r="M166" s="5"/>
      <c r="N166" s="5"/>
      <c r="O166" s="5"/>
      <c r="P166" s="5"/>
      <c r="Q166" s="5"/>
      <c r="R166" s="5"/>
      <c r="S166" s="5"/>
      <c r="T166" s="5"/>
      <c r="U166" s="5"/>
      <c r="V166" s="5"/>
      <c r="W166" s="5"/>
      <c r="X166" s="5"/>
      <c r="Y166" s="5"/>
      <c r="Z166" s="5"/>
      <c r="AA166" s="5"/>
    </row>
    <row r="167" spans="1:353" s="6" customFormat="1" ht="14.25" hidden="1" customHeight="1" x14ac:dyDescent="0.25">
      <c r="A167" s="538" t="s">
        <v>202</v>
      </c>
      <c r="B167" s="1" t="s">
        <v>203</v>
      </c>
      <c r="C167" s="153" t="s">
        <v>10</v>
      </c>
      <c r="D167" s="154"/>
      <c r="E167" s="570">
        <v>452</v>
      </c>
      <c r="F167" s="26"/>
      <c r="G167" s="26"/>
      <c r="H167" s="26"/>
      <c r="I167" s="26"/>
      <c r="J167" s="68"/>
      <c r="K167"/>
      <c r="L167"/>
      <c r="M167" s="5"/>
      <c r="N167" s="5"/>
      <c r="O167" s="5"/>
      <c r="P167" s="5"/>
      <c r="Q167" s="5"/>
      <c r="R167" s="5"/>
      <c r="S167" s="5"/>
      <c r="T167" s="5"/>
      <c r="U167" s="5"/>
      <c r="V167" s="5"/>
      <c r="W167" s="5"/>
      <c r="X167" s="5"/>
      <c r="Y167" s="5"/>
      <c r="Z167" s="5"/>
      <c r="AA167" s="5"/>
    </row>
    <row r="168" spans="1:353" s="203" customFormat="1" ht="80.25" hidden="1" customHeight="1" x14ac:dyDescent="0.25">
      <c r="A168" s="539"/>
      <c r="B168" s="399" t="s">
        <v>498</v>
      </c>
      <c r="C168" s="400" t="s">
        <v>146</v>
      </c>
      <c r="D168" s="401"/>
      <c r="E168" s="545"/>
      <c r="F168" s="335"/>
      <c r="G168" s="335"/>
      <c r="H168" s="104" t="s">
        <v>34</v>
      </c>
      <c r="I168" s="8"/>
      <c r="J168" s="200" t="s">
        <v>387</v>
      </c>
      <c r="K168"/>
      <c r="L168"/>
      <c r="M168" s="198"/>
      <c r="N168" s="198"/>
      <c r="O168" s="198"/>
      <c r="P168" s="198"/>
      <c r="Q168" s="198"/>
      <c r="R168" s="198"/>
      <c r="S168" s="198"/>
      <c r="T168" s="198"/>
      <c r="U168" s="198"/>
      <c r="V168" s="198"/>
      <c r="W168" s="198"/>
      <c r="X168" s="198"/>
      <c r="Y168" s="198"/>
      <c r="Z168" s="198"/>
      <c r="AA168" s="198"/>
    </row>
    <row r="169" spans="1:353" s="6" customFormat="1" hidden="1" x14ac:dyDescent="0.25">
      <c r="A169" s="539"/>
      <c r="B169" s="57" t="s">
        <v>204</v>
      </c>
      <c r="C169" s="45" t="s">
        <v>17</v>
      </c>
      <c r="D169" s="125"/>
      <c r="E169" s="545"/>
      <c r="F169" s="306"/>
      <c r="G169" s="306"/>
      <c r="H169" s="306"/>
      <c r="I169" s="306"/>
      <c r="J169" s="28"/>
      <c r="K169"/>
      <c r="L169"/>
      <c r="M169" s="5"/>
      <c r="N169" s="5"/>
      <c r="O169" s="5"/>
      <c r="P169" s="5"/>
      <c r="Q169" s="5"/>
      <c r="R169" s="5"/>
      <c r="S169" s="5"/>
      <c r="T169" s="5"/>
      <c r="U169" s="5"/>
      <c r="V169" s="5"/>
      <c r="W169" s="5"/>
      <c r="X169" s="5"/>
      <c r="Y169" s="5"/>
      <c r="Z169" s="5"/>
      <c r="AA169" s="5"/>
    </row>
    <row r="170" spans="1:353" s="6" customFormat="1" ht="72.5" hidden="1" x14ac:dyDescent="0.25">
      <c r="A170" s="539"/>
      <c r="B170" s="57" t="s">
        <v>205</v>
      </c>
      <c r="C170" s="45" t="s">
        <v>20</v>
      </c>
      <c r="D170" s="125"/>
      <c r="E170" s="545"/>
      <c r="F170" s="306"/>
      <c r="G170" s="306"/>
      <c r="H170" s="306" t="s">
        <v>34</v>
      </c>
      <c r="I170" s="97"/>
      <c r="J170" s="28" t="s">
        <v>410</v>
      </c>
      <c r="K170"/>
      <c r="L170"/>
      <c r="M170" s="5"/>
      <c r="N170" s="5"/>
      <c r="O170" s="5"/>
      <c r="P170" s="5"/>
      <c r="Q170" s="5"/>
      <c r="R170" s="5"/>
      <c r="S170" s="5"/>
      <c r="T170" s="5"/>
      <c r="U170" s="5"/>
      <c r="V170" s="5"/>
      <c r="W170" s="5"/>
      <c r="X170" s="5"/>
      <c r="Y170" s="5"/>
      <c r="Z170" s="5"/>
      <c r="AA170" s="5"/>
    </row>
    <row r="171" spans="1:353" ht="72.5" hidden="1" x14ac:dyDescent="0.25">
      <c r="A171" s="539"/>
      <c r="B171" s="155" t="s">
        <v>206</v>
      </c>
      <c r="C171" s="156" t="s">
        <v>20</v>
      </c>
      <c r="D171" s="157"/>
      <c r="E171" s="545"/>
      <c r="F171" s="306"/>
      <c r="G171" s="306"/>
      <c r="H171" s="306" t="s">
        <v>34</v>
      </c>
      <c r="I171" s="306"/>
      <c r="J171" s="28" t="s">
        <v>410</v>
      </c>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c r="IW171" s="5"/>
      <c r="IX171" s="5"/>
      <c r="IY171" s="5"/>
      <c r="IZ171" s="5"/>
      <c r="JA171" s="5"/>
      <c r="JB171" s="5"/>
      <c r="JC171" s="5"/>
      <c r="JD171" s="5"/>
      <c r="JE171" s="5"/>
      <c r="JF171" s="5"/>
      <c r="JG171" s="5"/>
      <c r="JH171" s="5"/>
      <c r="JI171" s="5"/>
      <c r="JJ171" s="5"/>
      <c r="JK171" s="5"/>
      <c r="JL171" s="5"/>
      <c r="JM171" s="5"/>
      <c r="JN171" s="5"/>
      <c r="JO171" s="5"/>
      <c r="JP171" s="5"/>
      <c r="JQ171" s="5"/>
      <c r="JR171" s="5"/>
      <c r="JS171" s="5"/>
      <c r="JT171" s="5"/>
      <c r="JU171" s="5"/>
      <c r="JV171" s="5"/>
      <c r="JW171" s="5"/>
      <c r="JX171" s="5"/>
      <c r="JY171" s="5"/>
      <c r="JZ171" s="5"/>
      <c r="KA171" s="5"/>
      <c r="KB171" s="5"/>
      <c r="KC171" s="5"/>
      <c r="KD171" s="5"/>
      <c r="KE171" s="5"/>
      <c r="KF171" s="5"/>
      <c r="KG171" s="5"/>
      <c r="KH171" s="5"/>
      <c r="KI171" s="5"/>
      <c r="KJ171" s="5"/>
      <c r="KK171" s="5"/>
      <c r="KL171" s="5"/>
      <c r="KM171" s="5"/>
      <c r="KN171" s="5"/>
      <c r="KO171" s="5"/>
      <c r="KP171" s="5"/>
      <c r="KQ171" s="5"/>
      <c r="KR171" s="5"/>
      <c r="KS171" s="5"/>
      <c r="KT171" s="5"/>
      <c r="KU171" s="5"/>
      <c r="KV171" s="5"/>
      <c r="KW171" s="5"/>
      <c r="KX171" s="5"/>
      <c r="KY171" s="5"/>
      <c r="KZ171" s="5"/>
      <c r="LA171" s="5"/>
      <c r="LB171" s="5"/>
      <c r="LC171" s="5"/>
      <c r="LD171" s="5"/>
      <c r="LE171" s="5"/>
      <c r="LF171" s="5"/>
      <c r="LG171" s="5"/>
      <c r="LH171" s="5"/>
      <c r="LI171" s="5"/>
      <c r="LJ171" s="5"/>
      <c r="LK171" s="5"/>
      <c r="LL171" s="5"/>
      <c r="LM171" s="5"/>
      <c r="LN171" s="5"/>
      <c r="LO171" s="5"/>
      <c r="LP171" s="5"/>
      <c r="LQ171" s="5"/>
      <c r="LR171" s="5"/>
      <c r="LS171" s="5"/>
      <c r="LT171" s="5"/>
      <c r="LU171" s="5"/>
      <c r="LV171" s="5"/>
      <c r="LW171" s="5"/>
      <c r="LX171" s="5"/>
      <c r="LY171" s="5"/>
      <c r="LZ171" s="5"/>
      <c r="MA171" s="5"/>
      <c r="MB171" s="5"/>
      <c r="MC171" s="5"/>
      <c r="MD171" s="5"/>
      <c r="ME171" s="5"/>
      <c r="MF171" s="5"/>
      <c r="MG171" s="5"/>
      <c r="MH171" s="5"/>
      <c r="MI171" s="5"/>
      <c r="MJ171" s="5"/>
      <c r="MK171" s="5"/>
      <c r="ML171" s="5"/>
      <c r="MM171" s="5"/>
      <c r="MN171" s="5"/>
      <c r="MO171" s="5"/>
    </row>
    <row r="172" spans="1:353" ht="72.5" hidden="1" x14ac:dyDescent="0.25">
      <c r="A172" s="539"/>
      <c r="B172" s="155" t="s">
        <v>207</v>
      </c>
      <c r="C172" s="142" t="s">
        <v>20</v>
      </c>
      <c r="D172" s="158"/>
      <c r="E172" s="545"/>
      <c r="F172" s="306"/>
      <c r="G172" s="306"/>
      <c r="H172" s="306" t="s">
        <v>34</v>
      </c>
      <c r="I172" s="306"/>
      <c r="J172" s="28" t="s">
        <v>410</v>
      </c>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c r="IW172" s="5"/>
      <c r="IX172" s="5"/>
      <c r="IY172" s="5"/>
      <c r="IZ172" s="5"/>
      <c r="JA172" s="5"/>
      <c r="JB172" s="5"/>
      <c r="JC172" s="5"/>
      <c r="JD172" s="5"/>
      <c r="JE172" s="5"/>
      <c r="JF172" s="5"/>
      <c r="JG172" s="5"/>
      <c r="JH172" s="5"/>
      <c r="JI172" s="5"/>
      <c r="JJ172" s="5"/>
      <c r="JK172" s="5"/>
      <c r="JL172" s="5"/>
      <c r="JM172" s="5"/>
      <c r="JN172" s="5"/>
      <c r="JO172" s="5"/>
      <c r="JP172" s="5"/>
      <c r="JQ172" s="5"/>
      <c r="JR172" s="5"/>
      <c r="JS172" s="5"/>
      <c r="JT172" s="5"/>
      <c r="JU172" s="5"/>
      <c r="JV172" s="5"/>
      <c r="JW172" s="5"/>
      <c r="JX172" s="5"/>
      <c r="JY172" s="5"/>
      <c r="JZ172" s="5"/>
      <c r="KA172" s="5"/>
      <c r="KB172" s="5"/>
      <c r="KC172" s="5"/>
      <c r="KD172" s="5"/>
      <c r="KE172" s="5"/>
      <c r="KF172" s="5"/>
      <c r="KG172" s="5"/>
      <c r="KH172" s="5"/>
      <c r="KI172" s="5"/>
      <c r="KJ172" s="5"/>
      <c r="KK172" s="5"/>
      <c r="KL172" s="5"/>
      <c r="KM172" s="5"/>
      <c r="KN172" s="5"/>
      <c r="KO172" s="5"/>
      <c r="KP172" s="5"/>
      <c r="KQ172" s="5"/>
      <c r="KR172" s="5"/>
      <c r="KS172" s="5"/>
      <c r="KT172" s="5"/>
      <c r="KU172" s="5"/>
      <c r="KV172" s="5"/>
      <c r="KW172" s="5"/>
      <c r="KX172" s="5"/>
      <c r="KY172" s="5"/>
      <c r="KZ172" s="5"/>
      <c r="LA172" s="5"/>
      <c r="LB172" s="5"/>
      <c r="LC172" s="5"/>
      <c r="LD172" s="5"/>
      <c r="LE172" s="5"/>
      <c r="LF172" s="5"/>
      <c r="LG172" s="5"/>
      <c r="LH172" s="5"/>
      <c r="LI172" s="5"/>
      <c r="LJ172" s="5"/>
      <c r="LK172" s="5"/>
      <c r="LL172" s="5"/>
      <c r="LM172" s="5"/>
      <c r="LN172" s="5"/>
      <c r="LO172" s="5"/>
      <c r="LP172" s="5"/>
      <c r="LQ172" s="5"/>
      <c r="LR172" s="5"/>
      <c r="LS172" s="5"/>
      <c r="LT172" s="5"/>
      <c r="LU172" s="5"/>
      <c r="LV172" s="5"/>
      <c r="LW172" s="5"/>
      <c r="LX172" s="5"/>
      <c r="LY172" s="5"/>
      <c r="LZ172" s="5"/>
      <c r="MA172" s="5"/>
      <c r="MB172" s="5"/>
      <c r="MC172" s="5"/>
      <c r="MD172" s="5"/>
      <c r="ME172" s="5"/>
      <c r="MF172" s="5"/>
      <c r="MG172" s="5"/>
      <c r="MH172" s="5"/>
      <c r="MI172" s="5"/>
      <c r="MJ172" s="5"/>
      <c r="MK172" s="5"/>
      <c r="ML172" s="5"/>
      <c r="MM172" s="5"/>
      <c r="MN172" s="5"/>
      <c r="MO172" s="5"/>
    </row>
    <row r="173" spans="1:353" hidden="1" x14ac:dyDescent="0.25">
      <c r="A173" s="539"/>
      <c r="B173" s="57" t="s">
        <v>208</v>
      </c>
      <c r="C173" s="159" t="s">
        <v>17</v>
      </c>
      <c r="D173" s="160"/>
      <c r="E173" s="545"/>
      <c r="F173" s="306"/>
      <c r="G173" s="306"/>
      <c r="H173" s="306"/>
      <c r="I173" s="306"/>
      <c r="J173" s="28"/>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c r="IW173" s="5"/>
      <c r="IX173" s="5"/>
      <c r="IY173" s="5"/>
      <c r="IZ173" s="5"/>
      <c r="JA173" s="5"/>
      <c r="JB173" s="5"/>
      <c r="JC173" s="5"/>
      <c r="JD173" s="5"/>
      <c r="JE173" s="5"/>
      <c r="JF173" s="5"/>
      <c r="JG173" s="5"/>
      <c r="JH173" s="5"/>
      <c r="JI173" s="5"/>
      <c r="JJ173" s="5"/>
      <c r="JK173" s="5"/>
      <c r="JL173" s="5"/>
      <c r="JM173" s="5"/>
      <c r="JN173" s="5"/>
      <c r="JO173" s="5"/>
      <c r="JP173" s="5"/>
      <c r="JQ173" s="5"/>
      <c r="JR173" s="5"/>
      <c r="JS173" s="5"/>
      <c r="JT173" s="5"/>
      <c r="JU173" s="5"/>
      <c r="JV173" s="5"/>
      <c r="JW173" s="5"/>
      <c r="JX173" s="5"/>
      <c r="JY173" s="5"/>
      <c r="JZ173" s="5"/>
      <c r="KA173" s="5"/>
      <c r="KB173" s="5"/>
      <c r="KC173" s="5"/>
      <c r="KD173" s="5"/>
      <c r="KE173" s="5"/>
      <c r="KF173" s="5"/>
      <c r="KG173" s="5"/>
      <c r="KH173" s="5"/>
      <c r="KI173" s="5"/>
      <c r="KJ173" s="5"/>
      <c r="KK173" s="5"/>
      <c r="KL173" s="5"/>
      <c r="KM173" s="5"/>
      <c r="KN173" s="5"/>
      <c r="KO173" s="5"/>
      <c r="KP173" s="5"/>
      <c r="KQ173" s="5"/>
      <c r="KR173" s="5"/>
      <c r="KS173" s="5"/>
      <c r="KT173" s="5"/>
      <c r="KU173" s="5"/>
      <c r="KV173" s="5"/>
      <c r="KW173" s="5"/>
      <c r="KX173" s="5"/>
      <c r="KY173" s="5"/>
      <c r="KZ173" s="5"/>
      <c r="LA173" s="5"/>
      <c r="LB173" s="5"/>
      <c r="LC173" s="5"/>
      <c r="LD173" s="5"/>
      <c r="LE173" s="5"/>
      <c r="LF173" s="5"/>
      <c r="LG173" s="5"/>
      <c r="LH173" s="5"/>
      <c r="LI173" s="5"/>
      <c r="LJ173" s="5"/>
      <c r="LK173" s="5"/>
      <c r="LL173" s="5"/>
      <c r="LM173" s="5"/>
      <c r="LN173" s="5"/>
      <c r="LO173" s="5"/>
      <c r="LP173" s="5"/>
      <c r="LQ173" s="5"/>
      <c r="LR173" s="5"/>
      <c r="LS173" s="5"/>
      <c r="LT173" s="5"/>
      <c r="LU173" s="5"/>
      <c r="LV173" s="5"/>
      <c r="LW173" s="5"/>
      <c r="LX173" s="5"/>
      <c r="LY173" s="5"/>
      <c r="LZ173" s="5"/>
      <c r="MA173" s="5"/>
      <c r="MB173" s="5"/>
      <c r="MC173" s="5"/>
      <c r="MD173" s="5"/>
      <c r="ME173" s="5"/>
      <c r="MF173" s="5"/>
      <c r="MG173" s="5"/>
      <c r="MH173" s="5"/>
      <c r="MI173" s="5"/>
      <c r="MJ173" s="5"/>
      <c r="MK173" s="5"/>
      <c r="ML173" s="5"/>
      <c r="MM173" s="5"/>
      <c r="MN173" s="5"/>
      <c r="MO173" s="5"/>
    </row>
    <row r="174" spans="1:353" hidden="1" x14ac:dyDescent="0.25">
      <c r="A174" s="539"/>
      <c r="B174" s="57" t="s">
        <v>209</v>
      </c>
      <c r="C174" s="142" t="s">
        <v>20</v>
      </c>
      <c r="D174" s="128"/>
      <c r="E174" s="546"/>
      <c r="F174" s="306"/>
      <c r="G174" s="306"/>
      <c r="H174" s="306"/>
      <c r="I174" s="306"/>
      <c r="J174" s="28"/>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c r="IW174" s="5"/>
      <c r="IX174" s="5"/>
      <c r="IY174" s="5"/>
      <c r="IZ174" s="5"/>
      <c r="JA174" s="5"/>
      <c r="JB174" s="5"/>
      <c r="JC174" s="5"/>
      <c r="JD174" s="5"/>
      <c r="JE174" s="5"/>
      <c r="JF174" s="5"/>
      <c r="JG174" s="5"/>
      <c r="JH174" s="5"/>
      <c r="JI174" s="5"/>
      <c r="JJ174" s="5"/>
      <c r="JK174" s="5"/>
      <c r="JL174" s="5"/>
      <c r="JM174" s="5"/>
      <c r="JN174" s="5"/>
      <c r="JO174" s="5"/>
      <c r="JP174" s="5"/>
      <c r="JQ174" s="5"/>
      <c r="JR174" s="5"/>
      <c r="JS174" s="5"/>
      <c r="JT174" s="5"/>
      <c r="JU174" s="5"/>
      <c r="JV174" s="5"/>
      <c r="JW174" s="5"/>
      <c r="JX174" s="5"/>
      <c r="JY174" s="5"/>
      <c r="JZ174" s="5"/>
      <c r="KA174" s="5"/>
      <c r="KB174" s="5"/>
      <c r="KC174" s="5"/>
      <c r="KD174" s="5"/>
      <c r="KE174" s="5"/>
      <c r="KF174" s="5"/>
      <c r="KG174" s="5"/>
      <c r="KH174" s="5"/>
      <c r="KI174" s="5"/>
      <c r="KJ174" s="5"/>
      <c r="KK174" s="5"/>
      <c r="KL174" s="5"/>
      <c r="KM174" s="5"/>
      <c r="KN174" s="5"/>
      <c r="KO174" s="5"/>
      <c r="KP174" s="5"/>
      <c r="KQ174" s="5"/>
      <c r="KR174" s="5"/>
      <c r="KS174" s="5"/>
      <c r="KT174" s="5"/>
      <c r="KU174" s="5"/>
      <c r="KV174" s="5"/>
      <c r="KW174" s="5"/>
      <c r="KX174" s="5"/>
      <c r="KY174" s="5"/>
      <c r="KZ174" s="5"/>
      <c r="LA174" s="5"/>
      <c r="LB174" s="5"/>
      <c r="LC174" s="5"/>
      <c r="LD174" s="5"/>
      <c r="LE174" s="5"/>
      <c r="LF174" s="5"/>
      <c r="LG174" s="5"/>
      <c r="LH174" s="5"/>
      <c r="LI174" s="5"/>
      <c r="LJ174" s="5"/>
      <c r="LK174" s="5"/>
      <c r="LL174" s="5"/>
      <c r="LM174" s="5"/>
      <c r="LN174" s="5"/>
      <c r="LO174" s="5"/>
      <c r="LP174" s="5"/>
      <c r="LQ174" s="5"/>
      <c r="LR174" s="5"/>
      <c r="LS174" s="5"/>
      <c r="LT174" s="5"/>
      <c r="LU174" s="5"/>
      <c r="LV174" s="5"/>
      <c r="LW174" s="5"/>
      <c r="LX174" s="5"/>
      <c r="LY174" s="5"/>
      <c r="LZ174" s="5"/>
      <c r="MA174" s="5"/>
      <c r="MB174" s="5"/>
      <c r="MC174" s="5"/>
      <c r="MD174" s="5"/>
      <c r="ME174" s="5"/>
      <c r="MF174" s="5"/>
      <c r="MG174" s="5"/>
      <c r="MH174" s="5"/>
      <c r="MI174" s="5"/>
      <c r="MJ174" s="5"/>
      <c r="MK174" s="5"/>
      <c r="ML174" s="5"/>
      <c r="MM174" s="5"/>
      <c r="MN174" s="5"/>
      <c r="MO174" s="5"/>
    </row>
    <row r="175" spans="1:353" s="316" customFormat="1" ht="72.5" x14ac:dyDescent="0.25">
      <c r="A175" s="539"/>
      <c r="B175" s="19" t="s">
        <v>507</v>
      </c>
      <c r="C175" s="24" t="s">
        <v>500</v>
      </c>
      <c r="D175" s="36" t="s">
        <v>34</v>
      </c>
      <c r="E175" s="9">
        <v>45</v>
      </c>
      <c r="F175" s="25"/>
      <c r="G175" s="467"/>
      <c r="H175" s="306" t="s">
        <v>34</v>
      </c>
      <c r="I175" s="98" t="s">
        <v>414</v>
      </c>
      <c r="J175" s="28" t="s">
        <v>410</v>
      </c>
    </row>
    <row r="176" spans="1:353" hidden="1" x14ac:dyDescent="0.25">
      <c r="A176" s="539"/>
      <c r="B176" s="161" t="s">
        <v>490</v>
      </c>
      <c r="C176" s="162" t="s">
        <v>190</v>
      </c>
      <c r="D176" s="143"/>
      <c r="E176" s="544">
        <v>708</v>
      </c>
      <c r="F176" s="306"/>
      <c r="G176" s="306"/>
      <c r="H176" s="306"/>
      <c r="I176" s="306"/>
      <c r="J176" s="28"/>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c r="IW176" s="5"/>
      <c r="IX176" s="5"/>
      <c r="IY176" s="5"/>
      <c r="IZ176" s="5"/>
      <c r="JA176" s="5"/>
      <c r="JB176" s="5"/>
      <c r="JC176" s="5"/>
      <c r="JD176" s="5"/>
      <c r="JE176" s="5"/>
      <c r="JF176" s="5"/>
      <c r="JG176" s="5"/>
      <c r="JH176" s="5"/>
      <c r="JI176" s="5"/>
      <c r="JJ176" s="5"/>
      <c r="JK176" s="5"/>
      <c r="JL176" s="5"/>
      <c r="JM176" s="5"/>
      <c r="JN176" s="5"/>
      <c r="JO176" s="5"/>
      <c r="JP176" s="5"/>
      <c r="JQ176" s="5"/>
      <c r="JR176" s="5"/>
      <c r="JS176" s="5"/>
      <c r="JT176" s="5"/>
      <c r="JU176" s="5"/>
      <c r="JV176" s="5"/>
      <c r="JW176" s="5"/>
      <c r="JX176" s="5"/>
      <c r="JY176" s="5"/>
      <c r="JZ176" s="5"/>
      <c r="KA176" s="5"/>
      <c r="KB176" s="5"/>
      <c r="KC176" s="5"/>
      <c r="KD176" s="5"/>
      <c r="KE176" s="5"/>
      <c r="KF176" s="5"/>
      <c r="KG176" s="5"/>
      <c r="KH176" s="5"/>
      <c r="KI176" s="5"/>
      <c r="KJ176" s="5"/>
      <c r="KK176" s="5"/>
      <c r="KL176" s="5"/>
      <c r="KM176" s="5"/>
      <c r="KN176" s="5"/>
      <c r="KO176" s="5"/>
      <c r="KP176" s="5"/>
      <c r="KQ176" s="5"/>
      <c r="KR176" s="5"/>
      <c r="KS176" s="5"/>
      <c r="KT176" s="5"/>
      <c r="KU176" s="5"/>
      <c r="KV176" s="5"/>
      <c r="KW176" s="5"/>
      <c r="KX176" s="5"/>
      <c r="KY176" s="5"/>
      <c r="KZ176" s="5"/>
      <c r="LA176" s="5"/>
      <c r="LB176" s="5"/>
      <c r="LC176" s="5"/>
      <c r="LD176" s="5"/>
      <c r="LE176" s="5"/>
      <c r="LF176" s="5"/>
      <c r="LG176" s="5"/>
      <c r="LH176" s="5"/>
      <c r="LI176" s="5"/>
      <c r="LJ176" s="5"/>
      <c r="LK176" s="5"/>
      <c r="LL176" s="5"/>
      <c r="LM176" s="5"/>
      <c r="LN176" s="5"/>
      <c r="LO176" s="5"/>
      <c r="LP176" s="5"/>
      <c r="LQ176" s="5"/>
      <c r="LR176" s="5"/>
      <c r="LS176" s="5"/>
      <c r="LT176" s="5"/>
      <c r="LU176" s="5"/>
      <c r="LV176" s="5"/>
      <c r="LW176" s="5"/>
      <c r="LX176" s="5"/>
      <c r="LY176" s="5"/>
      <c r="LZ176" s="5"/>
      <c r="MA176" s="5"/>
      <c r="MB176" s="5"/>
      <c r="MC176" s="5"/>
      <c r="MD176" s="5"/>
      <c r="ME176" s="5"/>
      <c r="MF176" s="5"/>
      <c r="MG176" s="5"/>
      <c r="MH176" s="5"/>
      <c r="MI176" s="5"/>
      <c r="MJ176" s="5"/>
      <c r="MK176" s="5"/>
      <c r="ML176" s="5"/>
      <c r="MM176" s="5"/>
      <c r="MN176" s="5"/>
      <c r="MO176" s="5"/>
    </row>
    <row r="177" spans="1:353" hidden="1" x14ac:dyDescent="0.25">
      <c r="A177" s="539"/>
      <c r="B177" s="42" t="s">
        <v>210</v>
      </c>
      <c r="C177" s="162" t="s">
        <v>211</v>
      </c>
      <c r="D177" s="163"/>
      <c r="E177" s="545"/>
      <c r="F177" s="306"/>
      <c r="G177" s="306"/>
      <c r="H177" s="306"/>
      <c r="I177" s="306"/>
      <c r="J177" s="28"/>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c r="IW177" s="5"/>
      <c r="IX177" s="5"/>
      <c r="IY177" s="5"/>
      <c r="IZ177" s="5"/>
      <c r="JA177" s="5"/>
      <c r="JB177" s="5"/>
      <c r="JC177" s="5"/>
      <c r="JD177" s="5"/>
      <c r="JE177" s="5"/>
      <c r="JF177" s="5"/>
      <c r="JG177" s="5"/>
      <c r="JH177" s="5"/>
      <c r="JI177" s="5"/>
      <c r="JJ177" s="5"/>
      <c r="JK177" s="5"/>
      <c r="JL177" s="5"/>
      <c r="JM177" s="5"/>
      <c r="JN177" s="5"/>
      <c r="JO177" s="5"/>
      <c r="JP177" s="5"/>
      <c r="JQ177" s="5"/>
      <c r="JR177" s="5"/>
      <c r="JS177" s="5"/>
      <c r="JT177" s="5"/>
      <c r="JU177" s="5"/>
      <c r="JV177" s="5"/>
      <c r="JW177" s="5"/>
      <c r="JX177" s="5"/>
      <c r="JY177" s="5"/>
      <c r="JZ177" s="5"/>
      <c r="KA177" s="5"/>
      <c r="KB177" s="5"/>
      <c r="KC177" s="5"/>
      <c r="KD177" s="5"/>
      <c r="KE177" s="5"/>
      <c r="KF177" s="5"/>
      <c r="KG177" s="5"/>
      <c r="KH177" s="5"/>
      <c r="KI177" s="5"/>
      <c r="KJ177" s="5"/>
      <c r="KK177" s="5"/>
      <c r="KL177" s="5"/>
      <c r="KM177" s="5"/>
      <c r="KN177" s="5"/>
      <c r="KO177" s="5"/>
      <c r="KP177" s="5"/>
      <c r="KQ177" s="5"/>
      <c r="KR177" s="5"/>
      <c r="KS177" s="5"/>
      <c r="KT177" s="5"/>
      <c r="KU177" s="5"/>
      <c r="KV177" s="5"/>
      <c r="KW177" s="5"/>
      <c r="KX177" s="5"/>
      <c r="KY177" s="5"/>
      <c r="KZ177" s="5"/>
      <c r="LA177" s="5"/>
      <c r="LB177" s="5"/>
      <c r="LC177" s="5"/>
      <c r="LD177" s="5"/>
      <c r="LE177" s="5"/>
      <c r="LF177" s="5"/>
      <c r="LG177" s="5"/>
      <c r="LH177" s="5"/>
      <c r="LI177" s="5"/>
      <c r="LJ177" s="5"/>
      <c r="LK177" s="5"/>
      <c r="LL177" s="5"/>
      <c r="LM177" s="5"/>
      <c r="LN177" s="5"/>
      <c r="LO177" s="5"/>
      <c r="LP177" s="5"/>
      <c r="LQ177" s="5"/>
      <c r="LR177" s="5"/>
      <c r="LS177" s="5"/>
      <c r="LT177" s="5"/>
      <c r="LU177" s="5"/>
      <c r="LV177" s="5"/>
      <c r="LW177" s="5"/>
      <c r="LX177" s="5"/>
      <c r="LY177" s="5"/>
      <c r="LZ177" s="5"/>
      <c r="MA177" s="5"/>
      <c r="MB177" s="5"/>
      <c r="MC177" s="5"/>
      <c r="MD177" s="5"/>
      <c r="ME177" s="5"/>
      <c r="MF177" s="5"/>
      <c r="MG177" s="5"/>
      <c r="MH177" s="5"/>
      <c r="MI177" s="5"/>
      <c r="MJ177" s="5"/>
      <c r="MK177" s="5"/>
      <c r="ML177" s="5"/>
      <c r="MM177" s="5"/>
      <c r="MN177" s="5"/>
      <c r="MO177" s="5"/>
    </row>
    <row r="178" spans="1:353" hidden="1" x14ac:dyDescent="0.25">
      <c r="A178" s="539"/>
      <c r="B178" s="42" t="s">
        <v>212</v>
      </c>
      <c r="C178" s="162" t="s">
        <v>211</v>
      </c>
      <c r="D178" s="164"/>
      <c r="E178" s="546"/>
      <c r="F178" s="306"/>
      <c r="G178" s="306"/>
      <c r="H178" s="306"/>
      <c r="I178" s="306"/>
      <c r="J178" s="28"/>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c r="IW178" s="5"/>
      <c r="IX178" s="5"/>
      <c r="IY178" s="5"/>
      <c r="IZ178" s="5"/>
      <c r="JA178" s="5"/>
      <c r="JB178" s="5"/>
      <c r="JC178" s="5"/>
      <c r="JD178" s="5"/>
      <c r="JE178" s="5"/>
      <c r="JF178" s="5"/>
      <c r="JG178" s="5"/>
      <c r="JH178" s="5"/>
      <c r="JI178" s="5"/>
      <c r="JJ178" s="5"/>
      <c r="JK178" s="5"/>
      <c r="JL178" s="5"/>
      <c r="JM178" s="5"/>
      <c r="JN178" s="5"/>
      <c r="JO178" s="5"/>
      <c r="JP178" s="5"/>
      <c r="JQ178" s="5"/>
      <c r="JR178" s="5"/>
      <c r="JS178" s="5"/>
      <c r="JT178" s="5"/>
      <c r="JU178" s="5"/>
      <c r="JV178" s="5"/>
      <c r="JW178" s="5"/>
      <c r="JX178" s="5"/>
      <c r="JY178" s="5"/>
      <c r="JZ178" s="5"/>
      <c r="KA178" s="5"/>
      <c r="KB178" s="5"/>
      <c r="KC178" s="5"/>
      <c r="KD178" s="5"/>
      <c r="KE178" s="5"/>
      <c r="KF178" s="5"/>
      <c r="KG178" s="5"/>
      <c r="KH178" s="5"/>
      <c r="KI178" s="5"/>
      <c r="KJ178" s="5"/>
      <c r="KK178" s="5"/>
      <c r="KL178" s="5"/>
      <c r="KM178" s="5"/>
      <c r="KN178" s="5"/>
      <c r="KO178" s="5"/>
      <c r="KP178" s="5"/>
      <c r="KQ178" s="5"/>
      <c r="KR178" s="5"/>
      <c r="KS178" s="5"/>
      <c r="KT178" s="5"/>
      <c r="KU178" s="5"/>
      <c r="KV178" s="5"/>
      <c r="KW178" s="5"/>
      <c r="KX178" s="5"/>
      <c r="KY178" s="5"/>
      <c r="KZ178" s="5"/>
      <c r="LA178" s="5"/>
      <c r="LB178" s="5"/>
      <c r="LC178" s="5"/>
      <c r="LD178" s="5"/>
      <c r="LE178" s="5"/>
      <c r="LF178" s="5"/>
      <c r="LG178" s="5"/>
      <c r="LH178" s="5"/>
      <c r="LI178" s="5"/>
      <c r="LJ178" s="5"/>
      <c r="LK178" s="5"/>
      <c r="LL178" s="5"/>
      <c r="LM178" s="5"/>
      <c r="LN178" s="5"/>
      <c r="LO178" s="5"/>
      <c r="LP178" s="5"/>
      <c r="LQ178" s="5"/>
      <c r="LR178" s="5"/>
      <c r="LS178" s="5"/>
      <c r="LT178" s="5"/>
      <c r="LU178" s="5"/>
      <c r="LV178" s="5"/>
      <c r="LW178" s="5"/>
      <c r="LX178" s="5"/>
      <c r="LY178" s="5"/>
      <c r="LZ178" s="5"/>
      <c r="MA178" s="5"/>
      <c r="MB178" s="5"/>
      <c r="MC178" s="5"/>
      <c r="MD178" s="5"/>
      <c r="ME178" s="5"/>
      <c r="MF178" s="5"/>
      <c r="MG178" s="5"/>
      <c r="MH178" s="5"/>
      <c r="MI178" s="5"/>
      <c r="MJ178" s="5"/>
      <c r="MK178" s="5"/>
      <c r="ML178" s="5"/>
      <c r="MM178" s="5"/>
      <c r="MN178" s="5"/>
      <c r="MO178" s="5"/>
    </row>
    <row r="179" spans="1:353" hidden="1" x14ac:dyDescent="0.25">
      <c r="A179" s="539"/>
      <c r="B179" s="146" t="s">
        <v>213</v>
      </c>
      <c r="C179" s="162" t="s">
        <v>75</v>
      </c>
      <c r="D179" s="165"/>
      <c r="E179" s="52">
        <v>19</v>
      </c>
      <c r="F179" s="306"/>
      <c r="G179" s="306"/>
      <c r="H179" s="306"/>
      <c r="I179" s="306"/>
      <c r="J179" s="28"/>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c r="IW179" s="5"/>
      <c r="IX179" s="5"/>
      <c r="IY179" s="5"/>
      <c r="IZ179" s="5"/>
      <c r="JA179" s="5"/>
      <c r="JB179" s="5"/>
      <c r="JC179" s="5"/>
      <c r="JD179" s="5"/>
      <c r="JE179" s="5"/>
      <c r="JF179" s="5"/>
      <c r="JG179" s="5"/>
      <c r="JH179" s="5"/>
      <c r="JI179" s="5"/>
      <c r="JJ179" s="5"/>
      <c r="JK179" s="5"/>
      <c r="JL179" s="5"/>
      <c r="JM179" s="5"/>
      <c r="JN179" s="5"/>
      <c r="JO179" s="5"/>
      <c r="JP179" s="5"/>
      <c r="JQ179" s="5"/>
      <c r="JR179" s="5"/>
      <c r="JS179" s="5"/>
      <c r="JT179" s="5"/>
      <c r="JU179" s="5"/>
      <c r="JV179" s="5"/>
      <c r="JW179" s="5"/>
      <c r="JX179" s="5"/>
      <c r="JY179" s="5"/>
      <c r="JZ179" s="5"/>
      <c r="KA179" s="5"/>
      <c r="KB179" s="5"/>
      <c r="KC179" s="5"/>
      <c r="KD179" s="5"/>
      <c r="KE179" s="5"/>
      <c r="KF179" s="5"/>
      <c r="KG179" s="5"/>
      <c r="KH179" s="5"/>
      <c r="KI179" s="5"/>
      <c r="KJ179" s="5"/>
      <c r="KK179" s="5"/>
      <c r="KL179" s="5"/>
      <c r="KM179" s="5"/>
      <c r="KN179" s="5"/>
      <c r="KO179" s="5"/>
      <c r="KP179" s="5"/>
      <c r="KQ179" s="5"/>
      <c r="KR179" s="5"/>
      <c r="KS179" s="5"/>
      <c r="KT179" s="5"/>
      <c r="KU179" s="5"/>
      <c r="KV179" s="5"/>
      <c r="KW179" s="5"/>
      <c r="KX179" s="5"/>
      <c r="KY179" s="5"/>
      <c r="KZ179" s="5"/>
      <c r="LA179" s="5"/>
      <c r="LB179" s="5"/>
      <c r="LC179" s="5"/>
      <c r="LD179" s="5"/>
      <c r="LE179" s="5"/>
      <c r="LF179" s="5"/>
      <c r="LG179" s="5"/>
      <c r="LH179" s="5"/>
      <c r="LI179" s="5"/>
      <c r="LJ179" s="5"/>
      <c r="LK179" s="5"/>
      <c r="LL179" s="5"/>
      <c r="LM179" s="5"/>
      <c r="LN179" s="5"/>
      <c r="LO179" s="5"/>
      <c r="LP179" s="5"/>
      <c r="LQ179" s="5"/>
      <c r="LR179" s="5"/>
      <c r="LS179" s="5"/>
      <c r="LT179" s="5"/>
      <c r="LU179" s="5"/>
      <c r="LV179" s="5"/>
      <c r="LW179" s="5"/>
      <c r="LX179" s="5"/>
      <c r="LY179" s="5"/>
      <c r="LZ179" s="5"/>
      <c r="MA179" s="5"/>
      <c r="MB179" s="5"/>
      <c r="MC179" s="5"/>
      <c r="MD179" s="5"/>
      <c r="ME179" s="5"/>
      <c r="MF179" s="5"/>
      <c r="MG179" s="5"/>
      <c r="MH179" s="5"/>
      <c r="MI179" s="5"/>
      <c r="MJ179" s="5"/>
      <c r="MK179" s="5"/>
      <c r="ML179" s="5"/>
      <c r="MM179" s="5"/>
      <c r="MN179" s="5"/>
      <c r="MO179" s="5"/>
    </row>
    <row r="180" spans="1:353" ht="43.5" x14ac:dyDescent="0.4">
      <c r="A180" s="539"/>
      <c r="B180" s="17" t="s">
        <v>214</v>
      </c>
      <c r="C180" s="17" t="s">
        <v>27</v>
      </c>
      <c r="D180" s="37" t="s">
        <v>34</v>
      </c>
      <c r="E180" s="18">
        <v>36</v>
      </c>
      <c r="F180" s="306"/>
      <c r="G180" s="306" t="s">
        <v>34</v>
      </c>
      <c r="H180" s="306"/>
      <c r="I180" s="98" t="s">
        <v>411</v>
      </c>
      <c r="J180" s="28"/>
    </row>
    <row r="181" spans="1:353" ht="29" x14ac:dyDescent="0.4">
      <c r="A181" s="539"/>
      <c r="B181" s="67" t="s">
        <v>215</v>
      </c>
      <c r="C181" s="22" t="s">
        <v>216</v>
      </c>
      <c r="D181" s="38" t="s">
        <v>34</v>
      </c>
      <c r="E181" s="550">
        <v>2273</v>
      </c>
      <c r="F181" s="306" t="s">
        <v>34</v>
      </c>
      <c r="G181" s="306"/>
      <c r="H181" s="306"/>
      <c r="I181" s="98" t="s">
        <v>412</v>
      </c>
      <c r="J181" s="28"/>
    </row>
    <row r="182" spans="1:353" hidden="1" x14ac:dyDescent="0.25">
      <c r="A182" s="539"/>
      <c r="B182" s="58" t="s">
        <v>217</v>
      </c>
      <c r="C182" s="47" t="s">
        <v>218</v>
      </c>
      <c r="D182" s="125"/>
      <c r="E182" s="578"/>
      <c r="F182" s="306"/>
      <c r="G182" s="306"/>
      <c r="H182" s="306"/>
      <c r="I182" s="306"/>
      <c r="J182" s="28"/>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c r="JA182" s="5"/>
      <c r="JB182" s="5"/>
      <c r="JC182" s="5"/>
      <c r="JD182" s="5"/>
      <c r="JE182" s="5"/>
      <c r="JF182" s="5"/>
      <c r="JG182" s="5"/>
      <c r="JH182" s="5"/>
      <c r="JI182" s="5"/>
      <c r="JJ182" s="5"/>
      <c r="JK182" s="5"/>
      <c r="JL182" s="5"/>
      <c r="JM182" s="5"/>
      <c r="JN182" s="5"/>
      <c r="JO182" s="5"/>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c r="LB182" s="5"/>
      <c r="LC182" s="5"/>
      <c r="LD182" s="5"/>
      <c r="LE182" s="5"/>
      <c r="LF182" s="5"/>
      <c r="LG182" s="5"/>
      <c r="LH182" s="5"/>
      <c r="LI182" s="5"/>
      <c r="LJ182" s="5"/>
      <c r="LK182" s="5"/>
      <c r="LL182" s="5"/>
      <c r="LM182" s="5"/>
      <c r="LN182" s="5"/>
      <c r="LO182" s="5"/>
      <c r="LP182" s="5"/>
      <c r="LQ182" s="5"/>
      <c r="LR182" s="5"/>
      <c r="LS182" s="5"/>
      <c r="LT182" s="5"/>
      <c r="LU182" s="5"/>
      <c r="LV182" s="5"/>
      <c r="LW182" s="5"/>
      <c r="LX182" s="5"/>
      <c r="LY182" s="5"/>
      <c r="LZ182" s="5"/>
      <c r="MA182" s="5"/>
      <c r="MB182" s="5"/>
      <c r="MC182" s="5"/>
      <c r="MD182" s="5"/>
      <c r="ME182" s="5"/>
      <c r="MF182" s="5"/>
      <c r="MG182" s="5"/>
      <c r="MH182" s="5"/>
      <c r="MI182" s="5"/>
      <c r="MJ182" s="5"/>
      <c r="MK182" s="5"/>
      <c r="ML182" s="5"/>
      <c r="MM182" s="5"/>
      <c r="MN182" s="5"/>
      <c r="MO182" s="5"/>
    </row>
    <row r="183" spans="1:353" hidden="1" x14ac:dyDescent="0.25">
      <c r="A183" s="539"/>
      <c r="B183" s="342" t="s">
        <v>219</v>
      </c>
      <c r="C183" s="170" t="s">
        <v>220</v>
      </c>
      <c r="D183" s="171"/>
      <c r="E183" s="578"/>
      <c r="F183" s="306"/>
      <c r="G183" s="306"/>
      <c r="H183" s="306"/>
      <c r="I183" s="306"/>
      <c r="J183" s="28"/>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c r="IW183" s="5"/>
      <c r="IX183" s="5"/>
      <c r="IY183" s="5"/>
      <c r="IZ183" s="5"/>
      <c r="JA183" s="5"/>
      <c r="JB183" s="5"/>
      <c r="JC183" s="5"/>
      <c r="JD183" s="5"/>
      <c r="JE183" s="5"/>
      <c r="JF183" s="5"/>
      <c r="JG183" s="5"/>
      <c r="JH183" s="5"/>
      <c r="JI183" s="5"/>
      <c r="JJ183" s="5"/>
      <c r="JK183" s="5"/>
      <c r="JL183" s="5"/>
      <c r="JM183" s="5"/>
      <c r="JN183" s="5"/>
      <c r="JO183" s="5"/>
      <c r="JP183" s="5"/>
      <c r="JQ183" s="5"/>
      <c r="JR183" s="5"/>
      <c r="JS183" s="5"/>
      <c r="JT183" s="5"/>
      <c r="JU183" s="5"/>
      <c r="JV183" s="5"/>
      <c r="JW183" s="5"/>
      <c r="JX183" s="5"/>
      <c r="JY183" s="5"/>
      <c r="JZ183" s="5"/>
      <c r="KA183" s="5"/>
      <c r="KB183" s="5"/>
      <c r="KC183" s="5"/>
      <c r="KD183" s="5"/>
      <c r="KE183" s="5"/>
      <c r="KF183" s="5"/>
      <c r="KG183" s="5"/>
      <c r="KH183" s="5"/>
      <c r="KI183" s="5"/>
      <c r="KJ183" s="5"/>
      <c r="KK183" s="5"/>
      <c r="KL183" s="5"/>
      <c r="KM183" s="5"/>
      <c r="KN183" s="5"/>
      <c r="KO183" s="5"/>
      <c r="KP183" s="5"/>
      <c r="KQ183" s="5"/>
      <c r="KR183" s="5"/>
      <c r="KS183" s="5"/>
      <c r="KT183" s="5"/>
      <c r="KU183" s="5"/>
      <c r="KV183" s="5"/>
      <c r="KW183" s="5"/>
      <c r="KX183" s="5"/>
      <c r="KY183" s="5"/>
      <c r="KZ183" s="5"/>
      <c r="LA183" s="5"/>
      <c r="LB183" s="5"/>
      <c r="LC183" s="5"/>
      <c r="LD183" s="5"/>
      <c r="LE183" s="5"/>
      <c r="LF183" s="5"/>
      <c r="LG183" s="5"/>
      <c r="LH183" s="5"/>
      <c r="LI183" s="5"/>
      <c r="LJ183" s="5"/>
      <c r="LK183" s="5"/>
      <c r="LL183" s="5"/>
      <c r="LM183" s="5"/>
      <c r="LN183" s="5"/>
      <c r="LO183" s="5"/>
      <c r="LP183" s="5"/>
      <c r="LQ183" s="5"/>
      <c r="LR183" s="5"/>
      <c r="LS183" s="5"/>
      <c r="LT183" s="5"/>
      <c r="LU183" s="5"/>
      <c r="LV183" s="5"/>
      <c r="LW183" s="5"/>
      <c r="LX183" s="5"/>
      <c r="LY183" s="5"/>
      <c r="LZ183" s="5"/>
      <c r="MA183" s="5"/>
      <c r="MB183" s="5"/>
      <c r="MC183" s="5"/>
      <c r="MD183" s="5"/>
      <c r="ME183" s="5"/>
      <c r="MF183" s="5"/>
      <c r="MG183" s="5"/>
      <c r="MH183" s="5"/>
      <c r="MI183" s="5"/>
      <c r="MJ183" s="5"/>
      <c r="MK183" s="5"/>
      <c r="ML183" s="5"/>
      <c r="MM183" s="5"/>
      <c r="MN183" s="5"/>
      <c r="MO183" s="5"/>
    </row>
    <row r="184" spans="1:353" hidden="1" x14ac:dyDescent="0.25">
      <c r="A184" s="539"/>
      <c r="B184" s="342" t="s">
        <v>221</v>
      </c>
      <c r="C184" s="170" t="s">
        <v>220</v>
      </c>
      <c r="D184" s="171"/>
      <c r="E184" s="578"/>
      <c r="F184" s="306"/>
      <c r="G184" s="306"/>
      <c r="H184" s="306"/>
      <c r="I184" s="306"/>
      <c r="J184" s="28"/>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c r="IW184" s="5"/>
      <c r="IX184" s="5"/>
      <c r="IY184" s="5"/>
      <c r="IZ184" s="5"/>
      <c r="JA184" s="5"/>
      <c r="JB184" s="5"/>
      <c r="JC184" s="5"/>
      <c r="JD184" s="5"/>
      <c r="JE184" s="5"/>
      <c r="JF184" s="5"/>
      <c r="JG184" s="5"/>
      <c r="JH184" s="5"/>
      <c r="JI184" s="5"/>
      <c r="JJ184" s="5"/>
      <c r="JK184" s="5"/>
      <c r="JL184" s="5"/>
      <c r="JM184" s="5"/>
      <c r="JN184" s="5"/>
      <c r="JO184" s="5"/>
      <c r="JP184" s="5"/>
      <c r="JQ184" s="5"/>
      <c r="JR184" s="5"/>
      <c r="JS184" s="5"/>
      <c r="JT184" s="5"/>
      <c r="JU184" s="5"/>
      <c r="JV184" s="5"/>
      <c r="JW184" s="5"/>
      <c r="JX184" s="5"/>
      <c r="JY184" s="5"/>
      <c r="JZ184" s="5"/>
      <c r="KA184" s="5"/>
      <c r="KB184" s="5"/>
      <c r="KC184" s="5"/>
      <c r="KD184" s="5"/>
      <c r="KE184" s="5"/>
      <c r="KF184" s="5"/>
      <c r="KG184" s="5"/>
      <c r="KH184" s="5"/>
      <c r="KI184" s="5"/>
      <c r="KJ184" s="5"/>
      <c r="KK184" s="5"/>
      <c r="KL184" s="5"/>
      <c r="KM184" s="5"/>
      <c r="KN184" s="5"/>
      <c r="KO184" s="5"/>
      <c r="KP184" s="5"/>
      <c r="KQ184" s="5"/>
      <c r="KR184" s="5"/>
      <c r="KS184" s="5"/>
      <c r="KT184" s="5"/>
      <c r="KU184" s="5"/>
      <c r="KV184" s="5"/>
      <c r="KW184" s="5"/>
      <c r="KX184" s="5"/>
      <c r="KY184" s="5"/>
      <c r="KZ184" s="5"/>
      <c r="LA184" s="5"/>
      <c r="LB184" s="5"/>
      <c r="LC184" s="5"/>
      <c r="LD184" s="5"/>
      <c r="LE184" s="5"/>
      <c r="LF184" s="5"/>
      <c r="LG184" s="5"/>
      <c r="LH184" s="5"/>
      <c r="LI184" s="5"/>
      <c r="LJ184" s="5"/>
      <c r="LK184" s="5"/>
      <c r="LL184" s="5"/>
      <c r="LM184" s="5"/>
      <c r="LN184" s="5"/>
      <c r="LO184" s="5"/>
      <c r="LP184" s="5"/>
      <c r="LQ184" s="5"/>
      <c r="LR184" s="5"/>
      <c r="LS184" s="5"/>
      <c r="LT184" s="5"/>
      <c r="LU184" s="5"/>
      <c r="LV184" s="5"/>
      <c r="LW184" s="5"/>
      <c r="LX184" s="5"/>
      <c r="LY184" s="5"/>
      <c r="LZ184" s="5"/>
      <c r="MA184" s="5"/>
      <c r="MB184" s="5"/>
      <c r="MC184" s="5"/>
      <c r="MD184" s="5"/>
      <c r="ME184" s="5"/>
      <c r="MF184" s="5"/>
      <c r="MG184" s="5"/>
      <c r="MH184" s="5"/>
      <c r="MI184" s="5"/>
      <c r="MJ184" s="5"/>
      <c r="MK184" s="5"/>
      <c r="ML184" s="5"/>
      <c r="MM184" s="5"/>
      <c r="MN184" s="5"/>
      <c r="MO184" s="5"/>
    </row>
    <row r="185" spans="1:353" hidden="1" x14ac:dyDescent="0.25">
      <c r="A185" s="539"/>
      <c r="B185" s="342" t="s">
        <v>222</v>
      </c>
      <c r="C185" s="170" t="s">
        <v>60</v>
      </c>
      <c r="D185" s="172"/>
      <c r="E185" s="579"/>
      <c r="F185" s="306"/>
      <c r="G185" s="306"/>
      <c r="H185" s="306"/>
      <c r="I185" s="306"/>
      <c r="J185" s="28"/>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c r="IW185" s="5"/>
      <c r="IX185" s="5"/>
      <c r="IY185" s="5"/>
      <c r="IZ185" s="5"/>
      <c r="JA185" s="5"/>
      <c r="JB185" s="5"/>
      <c r="JC185" s="5"/>
      <c r="JD185" s="5"/>
      <c r="JE185" s="5"/>
      <c r="JF185" s="5"/>
      <c r="JG185" s="5"/>
      <c r="JH185" s="5"/>
      <c r="JI185" s="5"/>
      <c r="JJ185" s="5"/>
      <c r="JK185" s="5"/>
      <c r="JL185" s="5"/>
      <c r="JM185" s="5"/>
      <c r="JN185" s="5"/>
      <c r="JO185" s="5"/>
      <c r="JP185" s="5"/>
      <c r="JQ185" s="5"/>
      <c r="JR185" s="5"/>
      <c r="JS185" s="5"/>
      <c r="JT185" s="5"/>
      <c r="JU185" s="5"/>
      <c r="JV185" s="5"/>
      <c r="JW185" s="5"/>
      <c r="JX185" s="5"/>
      <c r="JY185" s="5"/>
      <c r="JZ185" s="5"/>
      <c r="KA185" s="5"/>
      <c r="KB185" s="5"/>
      <c r="KC185" s="5"/>
      <c r="KD185" s="5"/>
      <c r="KE185" s="5"/>
      <c r="KF185" s="5"/>
      <c r="KG185" s="5"/>
      <c r="KH185" s="5"/>
      <c r="KI185" s="5"/>
      <c r="KJ185" s="5"/>
      <c r="KK185" s="5"/>
      <c r="KL185" s="5"/>
      <c r="KM185" s="5"/>
      <c r="KN185" s="5"/>
      <c r="KO185" s="5"/>
      <c r="KP185" s="5"/>
      <c r="KQ185" s="5"/>
      <c r="KR185" s="5"/>
      <c r="KS185" s="5"/>
      <c r="KT185" s="5"/>
      <c r="KU185" s="5"/>
      <c r="KV185" s="5"/>
      <c r="KW185" s="5"/>
      <c r="KX185" s="5"/>
      <c r="KY185" s="5"/>
      <c r="KZ185" s="5"/>
      <c r="LA185" s="5"/>
      <c r="LB185" s="5"/>
      <c r="LC185" s="5"/>
      <c r="LD185" s="5"/>
      <c r="LE185" s="5"/>
      <c r="LF185" s="5"/>
      <c r="LG185" s="5"/>
      <c r="LH185" s="5"/>
      <c r="LI185" s="5"/>
      <c r="LJ185" s="5"/>
      <c r="LK185" s="5"/>
      <c r="LL185" s="5"/>
      <c r="LM185" s="5"/>
      <c r="LN185" s="5"/>
      <c r="LO185" s="5"/>
      <c r="LP185" s="5"/>
      <c r="LQ185" s="5"/>
      <c r="LR185" s="5"/>
      <c r="LS185" s="5"/>
      <c r="LT185" s="5"/>
      <c r="LU185" s="5"/>
      <c r="LV185" s="5"/>
      <c r="LW185" s="5"/>
      <c r="LX185" s="5"/>
      <c r="LY185" s="5"/>
      <c r="LZ185" s="5"/>
      <c r="MA185" s="5"/>
      <c r="MB185" s="5"/>
      <c r="MC185" s="5"/>
      <c r="MD185" s="5"/>
      <c r="ME185" s="5"/>
      <c r="MF185" s="5"/>
      <c r="MG185" s="5"/>
      <c r="MH185" s="5"/>
      <c r="MI185" s="5"/>
      <c r="MJ185" s="5"/>
      <c r="MK185" s="5"/>
      <c r="ML185" s="5"/>
      <c r="MM185" s="5"/>
      <c r="MN185" s="5"/>
      <c r="MO185" s="5"/>
    </row>
    <row r="186" spans="1:353" ht="84" customHeight="1" x14ac:dyDescent="0.4">
      <c r="A186" s="539"/>
      <c r="B186" s="19" t="s">
        <v>223</v>
      </c>
      <c r="C186" s="19" t="s">
        <v>27</v>
      </c>
      <c r="D186" s="39" t="s">
        <v>34</v>
      </c>
      <c r="E186" s="23">
        <v>43</v>
      </c>
      <c r="F186" s="306" t="s">
        <v>34</v>
      </c>
      <c r="G186" s="306"/>
      <c r="H186" s="306" t="s">
        <v>34</v>
      </c>
      <c r="I186" s="98" t="s">
        <v>413</v>
      </c>
      <c r="J186" s="28" t="s">
        <v>410</v>
      </c>
    </row>
    <row r="187" spans="1:353" s="198" customFormat="1" ht="96" customHeight="1" x14ac:dyDescent="0.4">
      <c r="A187" s="539"/>
      <c r="B187" s="17" t="s">
        <v>224</v>
      </c>
      <c r="C187" s="17" t="s">
        <v>194</v>
      </c>
      <c r="D187" s="37" t="s">
        <v>34</v>
      </c>
      <c r="E187" s="209">
        <v>9</v>
      </c>
      <c r="F187" s="306" t="s">
        <v>34</v>
      </c>
      <c r="G187" s="306"/>
      <c r="H187" s="306" t="s">
        <v>34</v>
      </c>
      <c r="I187" s="98" t="s">
        <v>398</v>
      </c>
      <c r="J187" s="28" t="s">
        <v>399</v>
      </c>
      <c r="K187"/>
      <c r="L18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7"/>
      <c r="DC187" s="107"/>
      <c r="DD187" s="107"/>
      <c r="DE187" s="107"/>
      <c r="DF187" s="107"/>
      <c r="DG187" s="107"/>
      <c r="DH187" s="107"/>
      <c r="DI187" s="107"/>
      <c r="DJ187" s="107"/>
      <c r="DK187" s="107"/>
      <c r="DL187" s="107"/>
      <c r="DM187" s="107"/>
      <c r="DN187" s="107"/>
      <c r="DO187" s="107"/>
      <c r="DP187" s="107"/>
      <c r="DQ187" s="107"/>
      <c r="DR187" s="107"/>
      <c r="DS187" s="107"/>
      <c r="DT187" s="107"/>
      <c r="DU187" s="107"/>
      <c r="DV187" s="107"/>
      <c r="DW187" s="107"/>
      <c r="DX187" s="107"/>
      <c r="DY187" s="107"/>
      <c r="DZ187" s="107"/>
      <c r="EA187" s="107"/>
      <c r="EB187" s="107"/>
      <c r="EC187" s="107"/>
      <c r="ED187" s="107"/>
      <c r="EE187" s="107"/>
      <c r="EF187" s="107"/>
      <c r="EG187" s="107"/>
      <c r="EH187" s="107"/>
      <c r="EI187" s="107"/>
      <c r="EJ187" s="107"/>
      <c r="EK187" s="107"/>
      <c r="EL187" s="107"/>
      <c r="EM187" s="107"/>
      <c r="EN187" s="107"/>
      <c r="EO187" s="107"/>
      <c r="EP187" s="107"/>
      <c r="EQ187" s="107"/>
      <c r="ER187" s="107"/>
      <c r="ES187" s="107"/>
      <c r="ET187" s="107"/>
      <c r="EU187" s="107"/>
      <c r="EV187" s="107"/>
      <c r="EW187" s="107"/>
      <c r="EX187" s="107"/>
      <c r="EY187" s="107"/>
      <c r="EZ187" s="107"/>
      <c r="FA187" s="107"/>
      <c r="FB187" s="107"/>
      <c r="FC187" s="107"/>
      <c r="FD187" s="107"/>
      <c r="FE187" s="107"/>
      <c r="FF187" s="107"/>
      <c r="FG187" s="107"/>
      <c r="FH187" s="107"/>
      <c r="FI187" s="107"/>
      <c r="FJ187" s="107"/>
      <c r="FK187" s="107"/>
      <c r="FL187" s="107"/>
      <c r="FM187" s="107"/>
      <c r="FN187" s="107"/>
      <c r="FO187" s="107"/>
      <c r="FP187" s="107"/>
      <c r="FQ187" s="107"/>
      <c r="FR187" s="107"/>
      <c r="FS187" s="107"/>
      <c r="FT187" s="107"/>
      <c r="FU187" s="107"/>
      <c r="FV187" s="107"/>
      <c r="FW187" s="107"/>
      <c r="FX187" s="107"/>
      <c r="FY187" s="107"/>
      <c r="FZ187" s="107"/>
      <c r="GA187" s="107"/>
      <c r="GB187" s="107"/>
      <c r="GC187" s="107"/>
      <c r="GD187" s="107"/>
      <c r="GE187" s="107"/>
      <c r="GF187" s="107"/>
      <c r="GG187" s="107"/>
      <c r="GH187" s="107"/>
      <c r="GI187" s="107"/>
      <c r="GJ187" s="107"/>
      <c r="GK187" s="107"/>
      <c r="GL187" s="107"/>
      <c r="GM187" s="107"/>
      <c r="GN187" s="107"/>
      <c r="GO187" s="107"/>
      <c r="GP187" s="107"/>
      <c r="GQ187" s="107"/>
      <c r="GR187" s="107"/>
      <c r="GS187" s="107"/>
      <c r="GT187" s="107"/>
      <c r="GU187" s="107"/>
      <c r="GV187" s="107"/>
      <c r="GW187" s="107"/>
      <c r="GX187" s="107"/>
      <c r="GY187" s="107"/>
      <c r="GZ187" s="107"/>
      <c r="HA187" s="107"/>
      <c r="HB187" s="107"/>
      <c r="HC187" s="107"/>
      <c r="HD187" s="107"/>
      <c r="HE187" s="107"/>
      <c r="HF187" s="107"/>
      <c r="HG187" s="107"/>
      <c r="HH187" s="107"/>
      <c r="HI187" s="107"/>
      <c r="HJ187" s="107"/>
      <c r="HK187" s="107"/>
      <c r="HL187" s="107"/>
      <c r="HM187" s="107"/>
      <c r="HN187" s="107"/>
      <c r="HO187" s="107"/>
      <c r="HP187" s="107"/>
      <c r="HQ187" s="107"/>
      <c r="HR187" s="107"/>
      <c r="HS187" s="107"/>
      <c r="HT187" s="107"/>
      <c r="HU187" s="107"/>
      <c r="HV187" s="107"/>
      <c r="HW187" s="107"/>
      <c r="HX187" s="107"/>
      <c r="HY187" s="107"/>
      <c r="HZ187" s="107"/>
      <c r="IA187" s="107"/>
      <c r="IB187" s="107"/>
      <c r="IC187" s="107"/>
      <c r="ID187" s="107"/>
      <c r="IE187" s="107"/>
      <c r="IF187" s="107"/>
      <c r="IG187" s="107"/>
      <c r="IH187" s="107"/>
      <c r="II187" s="107"/>
      <c r="IJ187" s="107"/>
      <c r="IK187" s="107"/>
      <c r="IL187" s="107"/>
      <c r="IM187" s="107"/>
      <c r="IN187" s="107"/>
      <c r="IO187" s="107"/>
      <c r="IP187" s="107"/>
      <c r="IQ187" s="107"/>
      <c r="IR187" s="107"/>
      <c r="IS187" s="107"/>
      <c r="IT187" s="107"/>
      <c r="IU187" s="107"/>
      <c r="IV187" s="107"/>
      <c r="IW187" s="107"/>
      <c r="IX187" s="107"/>
      <c r="IY187" s="107"/>
      <c r="IZ187" s="107"/>
      <c r="JA187" s="107"/>
      <c r="JB187" s="107"/>
      <c r="JC187" s="107"/>
      <c r="JD187" s="107"/>
      <c r="JE187" s="107"/>
      <c r="JF187" s="107"/>
      <c r="JG187" s="107"/>
      <c r="JH187" s="107"/>
      <c r="JI187" s="107"/>
      <c r="JJ187" s="107"/>
      <c r="JK187" s="107"/>
      <c r="JL187" s="107"/>
      <c r="JM187" s="107"/>
      <c r="JN187" s="107"/>
      <c r="JO187" s="107"/>
      <c r="JP187" s="107"/>
      <c r="JQ187" s="107"/>
      <c r="JR187" s="107"/>
      <c r="JS187" s="107"/>
      <c r="JT187" s="107"/>
      <c r="JU187" s="107"/>
      <c r="JV187" s="107"/>
      <c r="JW187" s="107"/>
      <c r="JX187" s="107"/>
      <c r="JY187" s="107"/>
      <c r="JZ187" s="107"/>
      <c r="KA187" s="107"/>
      <c r="KB187" s="107"/>
      <c r="KC187" s="107"/>
      <c r="KD187" s="107"/>
      <c r="KE187" s="107"/>
      <c r="KF187" s="107"/>
      <c r="KG187" s="107"/>
      <c r="KH187" s="107"/>
      <c r="KI187" s="107"/>
      <c r="KJ187" s="107"/>
      <c r="KK187" s="107"/>
      <c r="KL187" s="107"/>
      <c r="KM187" s="107"/>
      <c r="KN187" s="107"/>
      <c r="KO187" s="107"/>
      <c r="KP187" s="107"/>
      <c r="KQ187" s="107"/>
      <c r="KR187" s="107"/>
      <c r="KS187" s="107"/>
      <c r="KT187" s="107"/>
      <c r="KU187" s="107"/>
      <c r="KV187" s="107"/>
      <c r="KW187" s="107"/>
      <c r="KX187" s="107"/>
      <c r="KY187" s="107"/>
      <c r="KZ187" s="107"/>
      <c r="LA187" s="107"/>
      <c r="LB187" s="107"/>
      <c r="LC187" s="107"/>
      <c r="LD187" s="107"/>
      <c r="LE187" s="107"/>
      <c r="LF187" s="107"/>
      <c r="LG187" s="107"/>
      <c r="LH187" s="107"/>
      <c r="LI187" s="107"/>
      <c r="LJ187" s="107"/>
      <c r="LK187" s="107"/>
      <c r="LL187" s="107"/>
      <c r="LM187" s="107"/>
      <c r="LN187" s="107"/>
      <c r="LO187" s="107"/>
      <c r="LP187" s="107"/>
      <c r="LQ187" s="107"/>
      <c r="LR187" s="107"/>
      <c r="LS187" s="107"/>
      <c r="LT187" s="107"/>
      <c r="LU187" s="107"/>
      <c r="LV187" s="107"/>
      <c r="LW187" s="107"/>
      <c r="LX187" s="107"/>
      <c r="LY187" s="107"/>
      <c r="LZ187" s="107"/>
      <c r="MA187" s="107"/>
      <c r="MB187" s="107"/>
      <c r="MC187" s="107"/>
      <c r="MD187" s="107"/>
      <c r="ME187" s="107"/>
      <c r="MF187" s="107"/>
      <c r="MG187" s="107"/>
      <c r="MH187" s="107"/>
      <c r="MI187" s="107"/>
      <c r="MJ187" s="107"/>
      <c r="MK187" s="107"/>
      <c r="ML187" s="107"/>
      <c r="MM187" s="107"/>
      <c r="MN187" s="107"/>
      <c r="MO187" s="107"/>
    </row>
    <row r="188" spans="1:353" ht="93.75" customHeight="1" x14ac:dyDescent="0.4">
      <c r="A188" s="539"/>
      <c r="B188" s="19" t="s">
        <v>225</v>
      </c>
      <c r="C188" s="24" t="s">
        <v>216</v>
      </c>
      <c r="D188" s="38" t="s">
        <v>34</v>
      </c>
      <c r="E188" s="14">
        <v>433</v>
      </c>
      <c r="F188" s="306" t="s">
        <v>34</v>
      </c>
      <c r="G188" s="306"/>
      <c r="H188" s="306" t="s">
        <v>34</v>
      </c>
      <c r="I188" s="98" t="s">
        <v>413</v>
      </c>
      <c r="J188" s="28" t="s">
        <v>410</v>
      </c>
    </row>
    <row r="189" spans="1:353" ht="81.75" customHeight="1" x14ac:dyDescent="0.4">
      <c r="A189" s="539"/>
      <c r="B189" s="19" t="s">
        <v>227</v>
      </c>
      <c r="C189" s="19" t="s">
        <v>27</v>
      </c>
      <c r="D189" s="39" t="s">
        <v>34</v>
      </c>
      <c r="E189" s="23">
        <v>82</v>
      </c>
      <c r="F189" s="306" t="s">
        <v>34</v>
      </c>
      <c r="G189" s="306"/>
      <c r="H189" s="306" t="s">
        <v>34</v>
      </c>
      <c r="I189" s="98" t="s">
        <v>413</v>
      </c>
      <c r="J189" s="28" t="s">
        <v>410</v>
      </c>
    </row>
    <row r="190" spans="1:353" ht="93" customHeight="1" x14ac:dyDescent="0.4">
      <c r="A190" s="539"/>
      <c r="B190" s="19" t="s">
        <v>228</v>
      </c>
      <c r="C190" s="19" t="s">
        <v>27</v>
      </c>
      <c r="D190" s="39" t="s">
        <v>34</v>
      </c>
      <c r="E190" s="14">
        <v>27</v>
      </c>
      <c r="F190" s="306"/>
      <c r="G190" s="306" t="s">
        <v>34</v>
      </c>
      <c r="H190" s="306" t="s">
        <v>34</v>
      </c>
      <c r="I190" s="102" t="s">
        <v>415</v>
      </c>
      <c r="J190" s="28" t="s">
        <v>390</v>
      </c>
    </row>
    <row r="191" spans="1:353" ht="108" customHeight="1" x14ac:dyDescent="0.4">
      <c r="A191" s="540"/>
      <c r="B191" s="88" t="s">
        <v>506</v>
      </c>
      <c r="C191" s="88" t="s">
        <v>216</v>
      </c>
      <c r="D191" s="89" t="s">
        <v>34</v>
      </c>
      <c r="E191" s="90">
        <v>19</v>
      </c>
      <c r="F191" s="96"/>
      <c r="G191" s="96" t="s">
        <v>34</v>
      </c>
      <c r="H191" s="306" t="s">
        <v>34</v>
      </c>
      <c r="I191" s="102" t="s">
        <v>416</v>
      </c>
      <c r="J191" s="28" t="s">
        <v>390</v>
      </c>
    </row>
    <row r="192" spans="1:353" ht="15.65" hidden="1" customHeight="1" x14ac:dyDescent="0.25">
      <c r="A192" s="472" t="s">
        <v>229</v>
      </c>
      <c r="B192" s="473"/>
      <c r="C192" s="474"/>
      <c r="D192" s="432"/>
      <c r="E192" s="31">
        <f>SUM(E167:E191)</f>
        <v>4146</v>
      </c>
      <c r="F192" s="30"/>
      <c r="G192" s="30"/>
      <c r="H192" s="30"/>
      <c r="I192" s="30"/>
      <c r="J192" s="69"/>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c r="IW192" s="5"/>
      <c r="IX192" s="5"/>
      <c r="IY192" s="5"/>
      <c r="IZ192" s="5"/>
      <c r="JA192" s="5"/>
      <c r="JB192" s="5"/>
      <c r="JC192" s="5"/>
      <c r="JD192" s="5"/>
      <c r="JE192" s="5"/>
      <c r="JF192" s="5"/>
      <c r="JG192" s="5"/>
      <c r="JH192" s="5"/>
      <c r="JI192" s="5"/>
      <c r="JJ192" s="5"/>
      <c r="JK192" s="5"/>
      <c r="JL192" s="5"/>
      <c r="JM192" s="5"/>
      <c r="JN192" s="5"/>
      <c r="JO192" s="5"/>
      <c r="JP192" s="5"/>
      <c r="JQ192" s="5"/>
      <c r="JR192" s="5"/>
      <c r="JS192" s="5"/>
      <c r="JT192" s="5"/>
      <c r="JU192" s="5"/>
      <c r="JV192" s="5"/>
      <c r="JW192" s="5"/>
      <c r="JX192" s="5"/>
      <c r="JY192" s="5"/>
      <c r="JZ192" s="5"/>
      <c r="KA192" s="5"/>
      <c r="KB192" s="5"/>
      <c r="KC192" s="5"/>
      <c r="KD192" s="5"/>
      <c r="KE192" s="5"/>
      <c r="KF192" s="5"/>
      <c r="KG192" s="5"/>
      <c r="KH192" s="5"/>
      <c r="KI192" s="5"/>
      <c r="KJ192" s="5"/>
      <c r="KK192" s="5"/>
      <c r="KL192" s="5"/>
      <c r="KM192" s="5"/>
      <c r="KN192" s="5"/>
      <c r="KO192" s="5"/>
      <c r="KP192" s="5"/>
      <c r="KQ192" s="5"/>
      <c r="KR192" s="5"/>
      <c r="KS192" s="5"/>
      <c r="KT192" s="5"/>
      <c r="KU192" s="5"/>
      <c r="KV192" s="5"/>
      <c r="KW192" s="5"/>
      <c r="KX192" s="5"/>
      <c r="KY192" s="5"/>
      <c r="KZ192" s="5"/>
      <c r="LA192" s="5"/>
      <c r="LB192" s="5"/>
      <c r="LC192" s="5"/>
      <c r="LD192" s="5"/>
      <c r="LE192" s="5"/>
      <c r="LF192" s="5"/>
      <c r="LG192" s="5"/>
      <c r="LH192" s="5"/>
      <c r="LI192" s="5"/>
      <c r="LJ192" s="5"/>
      <c r="LK192" s="5"/>
      <c r="LL192" s="5"/>
      <c r="LM192" s="5"/>
      <c r="LN192" s="5"/>
      <c r="LO192" s="5"/>
      <c r="LP192" s="5"/>
      <c r="LQ192" s="5"/>
      <c r="LR192" s="5"/>
      <c r="LS192" s="5"/>
      <c r="LT192" s="5"/>
      <c r="LU192" s="5"/>
      <c r="LV192" s="5"/>
      <c r="LW192" s="5"/>
      <c r="LX192" s="5"/>
      <c r="LY192" s="5"/>
      <c r="LZ192" s="5"/>
      <c r="MA192" s="5"/>
      <c r="MB192" s="5"/>
      <c r="MC192" s="5"/>
      <c r="MD192" s="5"/>
      <c r="ME192" s="5"/>
      <c r="MF192" s="5"/>
      <c r="MG192" s="5"/>
      <c r="MH192" s="5"/>
      <c r="MI192" s="5"/>
      <c r="MJ192" s="5"/>
      <c r="MK192" s="5"/>
      <c r="ML192" s="5"/>
      <c r="MM192" s="5"/>
      <c r="MN192" s="5"/>
      <c r="MO192" s="5"/>
    </row>
    <row r="193" spans="1:353" hidden="1" x14ac:dyDescent="0.25">
      <c r="A193" s="173"/>
      <c r="B193" s="343"/>
      <c r="C193" s="175"/>
      <c r="D193" s="176"/>
      <c r="E193" s="79"/>
      <c r="F193" s="307"/>
      <c r="G193" s="307"/>
      <c r="H193" s="307"/>
      <c r="I193" s="307"/>
      <c r="J193" s="64"/>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c r="IW193" s="5"/>
      <c r="IX193" s="5"/>
      <c r="IY193" s="5"/>
      <c r="IZ193" s="5"/>
      <c r="JA193" s="5"/>
      <c r="JB193" s="5"/>
      <c r="JC193" s="5"/>
      <c r="JD193" s="5"/>
      <c r="JE193" s="5"/>
      <c r="JF193" s="5"/>
      <c r="JG193" s="5"/>
      <c r="JH193" s="5"/>
      <c r="JI193" s="5"/>
      <c r="JJ193" s="5"/>
      <c r="JK193" s="5"/>
      <c r="JL193" s="5"/>
      <c r="JM193" s="5"/>
      <c r="JN193" s="5"/>
      <c r="JO193" s="5"/>
      <c r="JP193" s="5"/>
      <c r="JQ193" s="5"/>
      <c r="JR193" s="5"/>
      <c r="JS193" s="5"/>
      <c r="JT193" s="5"/>
      <c r="JU193" s="5"/>
      <c r="JV193" s="5"/>
      <c r="JW193" s="5"/>
      <c r="JX193" s="5"/>
      <c r="JY193" s="5"/>
      <c r="JZ193" s="5"/>
      <c r="KA193" s="5"/>
      <c r="KB193" s="5"/>
      <c r="KC193" s="5"/>
      <c r="KD193" s="5"/>
      <c r="KE193" s="5"/>
      <c r="KF193" s="5"/>
      <c r="KG193" s="5"/>
      <c r="KH193" s="5"/>
      <c r="KI193" s="5"/>
      <c r="KJ193" s="5"/>
      <c r="KK193" s="5"/>
      <c r="KL193" s="5"/>
      <c r="KM193" s="5"/>
      <c r="KN193" s="5"/>
      <c r="KO193" s="5"/>
      <c r="KP193" s="5"/>
      <c r="KQ193" s="5"/>
      <c r="KR193" s="5"/>
      <c r="KS193" s="5"/>
      <c r="KT193" s="5"/>
      <c r="KU193" s="5"/>
      <c r="KV193" s="5"/>
      <c r="KW193" s="5"/>
      <c r="KX193" s="5"/>
      <c r="KY193" s="5"/>
      <c r="KZ193" s="5"/>
      <c r="LA193" s="5"/>
      <c r="LB193" s="5"/>
      <c r="LC193" s="5"/>
      <c r="LD193" s="5"/>
      <c r="LE193" s="5"/>
      <c r="LF193" s="5"/>
      <c r="LG193" s="5"/>
      <c r="LH193" s="5"/>
      <c r="LI193" s="5"/>
      <c r="LJ193" s="5"/>
      <c r="LK193" s="5"/>
      <c r="LL193" s="5"/>
      <c r="LM193" s="5"/>
      <c r="LN193" s="5"/>
      <c r="LO193" s="5"/>
      <c r="LP193" s="5"/>
      <c r="LQ193" s="5"/>
      <c r="LR193" s="5"/>
      <c r="LS193" s="5"/>
      <c r="LT193" s="5"/>
      <c r="LU193" s="5"/>
      <c r="LV193" s="5"/>
      <c r="LW193" s="5"/>
      <c r="LX193" s="5"/>
      <c r="LY193" s="5"/>
      <c r="LZ193" s="5"/>
      <c r="MA193" s="5"/>
      <c r="MB193" s="5"/>
      <c r="MC193" s="5"/>
      <c r="MD193" s="5"/>
      <c r="ME193" s="5"/>
      <c r="MF193" s="5"/>
      <c r="MG193" s="5"/>
      <c r="MH193" s="5"/>
      <c r="MI193" s="5"/>
      <c r="MJ193" s="5"/>
      <c r="MK193" s="5"/>
      <c r="ML193" s="5"/>
      <c r="MM193" s="5"/>
      <c r="MN193" s="5"/>
      <c r="MO193" s="5"/>
    </row>
    <row r="194" spans="1:353" ht="15" hidden="1" customHeight="1" x14ac:dyDescent="0.25">
      <c r="A194" s="538" t="s">
        <v>230</v>
      </c>
      <c r="B194" s="1" t="s">
        <v>231</v>
      </c>
      <c r="C194" s="177" t="s">
        <v>10</v>
      </c>
      <c r="D194" s="178"/>
      <c r="E194" s="570">
        <v>720</v>
      </c>
      <c r="F194" s="26"/>
      <c r="G194" s="178"/>
      <c r="H194" s="178"/>
      <c r="I194" s="178"/>
      <c r="J194" s="68"/>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c r="IW194" s="5"/>
      <c r="IX194" s="5"/>
      <c r="IY194" s="5"/>
      <c r="IZ194" s="5"/>
      <c r="JA194" s="5"/>
      <c r="JB194" s="5"/>
      <c r="JC194" s="5"/>
      <c r="JD194" s="5"/>
      <c r="JE194" s="5"/>
      <c r="JF194" s="5"/>
      <c r="JG194" s="5"/>
      <c r="JH194" s="5"/>
      <c r="JI194" s="5"/>
      <c r="JJ194" s="5"/>
      <c r="JK194" s="5"/>
      <c r="JL194" s="5"/>
      <c r="JM194" s="5"/>
      <c r="JN194" s="5"/>
      <c r="JO194" s="5"/>
      <c r="JP194" s="5"/>
      <c r="JQ194" s="5"/>
      <c r="JR194" s="5"/>
      <c r="JS194" s="5"/>
      <c r="JT194" s="5"/>
      <c r="JU194" s="5"/>
      <c r="JV194" s="5"/>
      <c r="JW194" s="5"/>
      <c r="JX194" s="5"/>
      <c r="JY194" s="5"/>
      <c r="JZ194" s="5"/>
      <c r="KA194" s="5"/>
      <c r="KB194" s="5"/>
      <c r="KC194" s="5"/>
      <c r="KD194" s="5"/>
      <c r="KE194" s="5"/>
      <c r="KF194" s="5"/>
      <c r="KG194" s="5"/>
      <c r="KH194" s="5"/>
      <c r="KI194" s="5"/>
      <c r="KJ194" s="5"/>
      <c r="KK194" s="5"/>
      <c r="KL194" s="5"/>
      <c r="KM194" s="5"/>
      <c r="KN194" s="5"/>
      <c r="KO194" s="5"/>
      <c r="KP194" s="5"/>
      <c r="KQ194" s="5"/>
      <c r="KR194" s="5"/>
      <c r="KS194" s="5"/>
      <c r="KT194" s="5"/>
      <c r="KU194" s="5"/>
      <c r="KV194" s="5"/>
      <c r="KW194" s="5"/>
      <c r="KX194" s="5"/>
      <c r="KY194" s="5"/>
      <c r="KZ194" s="5"/>
      <c r="LA194" s="5"/>
      <c r="LB194" s="5"/>
      <c r="LC194" s="5"/>
      <c r="LD194" s="5"/>
      <c r="LE194" s="5"/>
      <c r="LF194" s="5"/>
      <c r="LG194" s="5"/>
      <c r="LH194" s="5"/>
      <c r="LI194" s="5"/>
      <c r="LJ194" s="5"/>
      <c r="LK194" s="5"/>
      <c r="LL194" s="5"/>
      <c r="LM194" s="5"/>
      <c r="LN194" s="5"/>
      <c r="LO194" s="5"/>
      <c r="LP194" s="5"/>
      <c r="LQ194" s="5"/>
      <c r="LR194" s="5"/>
      <c r="LS194" s="5"/>
      <c r="LT194" s="5"/>
      <c r="LU194" s="5"/>
      <c r="LV194" s="5"/>
      <c r="LW194" s="5"/>
      <c r="LX194" s="5"/>
      <c r="LY194" s="5"/>
      <c r="LZ194" s="5"/>
      <c r="MA194" s="5"/>
      <c r="MB194" s="5"/>
      <c r="MC194" s="5"/>
      <c r="MD194" s="5"/>
      <c r="ME194" s="5"/>
      <c r="MF194" s="5"/>
      <c r="MG194" s="5"/>
      <c r="MH194" s="5"/>
      <c r="MI194" s="5"/>
      <c r="MJ194" s="5"/>
      <c r="MK194" s="5"/>
      <c r="ML194" s="5"/>
      <c r="MM194" s="5"/>
      <c r="MN194" s="5"/>
      <c r="MO194" s="5"/>
    </row>
    <row r="195" spans="1:353" hidden="1" x14ac:dyDescent="0.25">
      <c r="A195" s="539"/>
      <c r="B195" s="57" t="s">
        <v>232</v>
      </c>
      <c r="C195" s="159" t="s">
        <v>17</v>
      </c>
      <c r="D195" s="165"/>
      <c r="E195" s="545"/>
      <c r="F195" s="306"/>
      <c r="G195" s="165"/>
      <c r="H195" s="165"/>
      <c r="I195" s="164"/>
      <c r="J195" s="28"/>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c r="IW195" s="5"/>
      <c r="IX195" s="5"/>
      <c r="IY195" s="5"/>
      <c r="IZ195" s="5"/>
      <c r="JA195" s="5"/>
      <c r="JB195" s="5"/>
      <c r="JC195" s="5"/>
      <c r="JD195" s="5"/>
      <c r="JE195" s="5"/>
      <c r="JF195" s="5"/>
      <c r="JG195" s="5"/>
      <c r="JH195" s="5"/>
      <c r="JI195" s="5"/>
      <c r="JJ195" s="5"/>
      <c r="JK195" s="5"/>
      <c r="JL195" s="5"/>
      <c r="JM195" s="5"/>
      <c r="JN195" s="5"/>
      <c r="JO195" s="5"/>
      <c r="JP195" s="5"/>
      <c r="JQ195" s="5"/>
      <c r="JR195" s="5"/>
      <c r="JS195" s="5"/>
      <c r="JT195" s="5"/>
      <c r="JU195" s="5"/>
      <c r="JV195" s="5"/>
      <c r="JW195" s="5"/>
      <c r="JX195" s="5"/>
      <c r="JY195" s="5"/>
      <c r="JZ195" s="5"/>
      <c r="KA195" s="5"/>
      <c r="KB195" s="5"/>
      <c r="KC195" s="5"/>
      <c r="KD195" s="5"/>
      <c r="KE195" s="5"/>
      <c r="KF195" s="5"/>
      <c r="KG195" s="5"/>
      <c r="KH195" s="5"/>
      <c r="KI195" s="5"/>
      <c r="KJ195" s="5"/>
      <c r="KK195" s="5"/>
      <c r="KL195" s="5"/>
      <c r="KM195" s="5"/>
      <c r="KN195" s="5"/>
      <c r="KO195" s="5"/>
      <c r="KP195" s="5"/>
      <c r="KQ195" s="5"/>
      <c r="KR195" s="5"/>
      <c r="KS195" s="5"/>
      <c r="KT195" s="5"/>
      <c r="KU195" s="5"/>
      <c r="KV195" s="5"/>
      <c r="KW195" s="5"/>
      <c r="KX195" s="5"/>
      <c r="KY195" s="5"/>
      <c r="KZ195" s="5"/>
      <c r="LA195" s="5"/>
      <c r="LB195" s="5"/>
      <c r="LC195" s="5"/>
      <c r="LD195" s="5"/>
      <c r="LE195" s="5"/>
      <c r="LF195" s="5"/>
      <c r="LG195" s="5"/>
      <c r="LH195" s="5"/>
      <c r="LI195" s="5"/>
      <c r="LJ195" s="5"/>
      <c r="LK195" s="5"/>
      <c r="LL195" s="5"/>
      <c r="LM195" s="5"/>
      <c r="LN195" s="5"/>
      <c r="LO195" s="5"/>
      <c r="LP195" s="5"/>
      <c r="LQ195" s="5"/>
      <c r="LR195" s="5"/>
      <c r="LS195" s="5"/>
      <c r="LT195" s="5"/>
      <c r="LU195" s="5"/>
      <c r="LV195" s="5"/>
      <c r="LW195" s="5"/>
      <c r="LX195" s="5"/>
      <c r="LY195" s="5"/>
      <c r="LZ195" s="5"/>
      <c r="MA195" s="5"/>
      <c r="MB195" s="5"/>
      <c r="MC195" s="5"/>
      <c r="MD195" s="5"/>
      <c r="ME195" s="5"/>
      <c r="MF195" s="5"/>
      <c r="MG195" s="5"/>
      <c r="MH195" s="5"/>
      <c r="MI195" s="5"/>
      <c r="MJ195" s="5"/>
      <c r="MK195" s="5"/>
      <c r="ML195" s="5"/>
      <c r="MM195" s="5"/>
      <c r="MN195" s="5"/>
      <c r="MO195" s="5"/>
    </row>
    <row r="196" spans="1:353" hidden="1" x14ac:dyDescent="0.25">
      <c r="A196" s="539"/>
      <c r="B196" s="57" t="s">
        <v>233</v>
      </c>
      <c r="C196" s="179" t="s">
        <v>20</v>
      </c>
      <c r="D196" s="165"/>
      <c r="E196" s="545"/>
      <c r="F196" s="306"/>
      <c r="G196" s="165"/>
      <c r="H196" s="165"/>
      <c r="I196" s="164"/>
      <c r="J196" s="28"/>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c r="IW196" s="5"/>
      <c r="IX196" s="5"/>
      <c r="IY196" s="5"/>
      <c r="IZ196" s="5"/>
      <c r="JA196" s="5"/>
      <c r="JB196" s="5"/>
      <c r="JC196" s="5"/>
      <c r="JD196" s="5"/>
      <c r="JE196" s="5"/>
      <c r="JF196" s="5"/>
      <c r="JG196" s="5"/>
      <c r="JH196" s="5"/>
      <c r="JI196" s="5"/>
      <c r="JJ196" s="5"/>
      <c r="JK196" s="5"/>
      <c r="JL196" s="5"/>
      <c r="JM196" s="5"/>
      <c r="JN196" s="5"/>
      <c r="JO196" s="5"/>
      <c r="JP196" s="5"/>
      <c r="JQ196" s="5"/>
      <c r="JR196" s="5"/>
      <c r="JS196" s="5"/>
      <c r="JT196" s="5"/>
      <c r="JU196" s="5"/>
      <c r="JV196" s="5"/>
      <c r="JW196" s="5"/>
      <c r="JX196" s="5"/>
      <c r="JY196" s="5"/>
      <c r="JZ196" s="5"/>
      <c r="KA196" s="5"/>
      <c r="KB196" s="5"/>
      <c r="KC196" s="5"/>
      <c r="KD196" s="5"/>
      <c r="KE196" s="5"/>
      <c r="KF196" s="5"/>
      <c r="KG196" s="5"/>
      <c r="KH196" s="5"/>
      <c r="KI196" s="5"/>
      <c r="KJ196" s="5"/>
      <c r="KK196" s="5"/>
      <c r="KL196" s="5"/>
      <c r="KM196" s="5"/>
      <c r="KN196" s="5"/>
      <c r="KO196" s="5"/>
      <c r="KP196" s="5"/>
      <c r="KQ196" s="5"/>
      <c r="KR196" s="5"/>
      <c r="KS196" s="5"/>
      <c r="KT196" s="5"/>
      <c r="KU196" s="5"/>
      <c r="KV196" s="5"/>
      <c r="KW196" s="5"/>
      <c r="KX196" s="5"/>
      <c r="KY196" s="5"/>
      <c r="KZ196" s="5"/>
      <c r="LA196" s="5"/>
      <c r="LB196" s="5"/>
      <c r="LC196" s="5"/>
      <c r="LD196" s="5"/>
      <c r="LE196" s="5"/>
      <c r="LF196" s="5"/>
      <c r="LG196" s="5"/>
      <c r="LH196" s="5"/>
      <c r="LI196" s="5"/>
      <c r="LJ196" s="5"/>
      <c r="LK196" s="5"/>
      <c r="LL196" s="5"/>
      <c r="LM196" s="5"/>
      <c r="LN196" s="5"/>
      <c r="LO196" s="5"/>
      <c r="LP196" s="5"/>
      <c r="LQ196" s="5"/>
      <c r="LR196" s="5"/>
      <c r="LS196" s="5"/>
      <c r="LT196" s="5"/>
      <c r="LU196" s="5"/>
      <c r="LV196" s="5"/>
      <c r="LW196" s="5"/>
      <c r="LX196" s="5"/>
      <c r="LY196" s="5"/>
      <c r="LZ196" s="5"/>
      <c r="MA196" s="5"/>
      <c r="MB196" s="5"/>
      <c r="MC196" s="5"/>
      <c r="MD196" s="5"/>
      <c r="ME196" s="5"/>
      <c r="MF196" s="5"/>
      <c r="MG196" s="5"/>
      <c r="MH196" s="5"/>
      <c r="MI196" s="5"/>
      <c r="MJ196" s="5"/>
      <c r="MK196" s="5"/>
      <c r="ML196" s="5"/>
      <c r="MM196" s="5"/>
      <c r="MN196" s="5"/>
      <c r="MO196" s="5"/>
    </row>
    <row r="197" spans="1:353" hidden="1" x14ac:dyDescent="0.25">
      <c r="A197" s="539"/>
      <c r="B197" s="8" t="s">
        <v>234</v>
      </c>
      <c r="C197" s="22" t="s">
        <v>144</v>
      </c>
      <c r="D197" s="165"/>
      <c r="E197" s="80">
        <v>261</v>
      </c>
      <c r="F197" s="306"/>
      <c r="G197" s="165"/>
      <c r="H197" s="165"/>
      <c r="I197" s="164"/>
      <c r="J197" s="28"/>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c r="IW197" s="5"/>
      <c r="IX197" s="5"/>
      <c r="IY197" s="5"/>
      <c r="IZ197" s="5"/>
      <c r="JA197" s="5"/>
      <c r="JB197" s="5"/>
      <c r="JC197" s="5"/>
      <c r="JD197" s="5"/>
      <c r="JE197" s="5"/>
      <c r="JF197" s="5"/>
      <c r="JG197" s="5"/>
      <c r="JH197" s="5"/>
      <c r="JI197" s="5"/>
      <c r="JJ197" s="5"/>
      <c r="JK197" s="5"/>
      <c r="JL197" s="5"/>
      <c r="JM197" s="5"/>
      <c r="JN197" s="5"/>
      <c r="JO197" s="5"/>
      <c r="JP197" s="5"/>
      <c r="JQ197" s="5"/>
      <c r="JR197" s="5"/>
      <c r="JS197" s="5"/>
      <c r="JT197" s="5"/>
      <c r="JU197" s="5"/>
      <c r="JV197" s="5"/>
      <c r="JW197" s="5"/>
      <c r="JX197" s="5"/>
      <c r="JY197" s="5"/>
      <c r="JZ197" s="5"/>
      <c r="KA197" s="5"/>
      <c r="KB197" s="5"/>
      <c r="KC197" s="5"/>
      <c r="KD197" s="5"/>
      <c r="KE197" s="5"/>
      <c r="KF197" s="5"/>
      <c r="KG197" s="5"/>
      <c r="KH197" s="5"/>
      <c r="KI197" s="5"/>
      <c r="KJ197" s="5"/>
      <c r="KK197" s="5"/>
      <c r="KL197" s="5"/>
      <c r="KM197" s="5"/>
      <c r="KN197" s="5"/>
      <c r="KO197" s="5"/>
      <c r="KP197" s="5"/>
      <c r="KQ197" s="5"/>
      <c r="KR197" s="5"/>
      <c r="KS197" s="5"/>
      <c r="KT197" s="5"/>
      <c r="KU197" s="5"/>
      <c r="KV197" s="5"/>
      <c r="KW197" s="5"/>
      <c r="KX197" s="5"/>
      <c r="KY197" s="5"/>
      <c r="KZ197" s="5"/>
      <c r="LA197" s="5"/>
      <c r="LB197" s="5"/>
      <c r="LC197" s="5"/>
      <c r="LD197" s="5"/>
      <c r="LE197" s="5"/>
      <c r="LF197" s="5"/>
      <c r="LG197" s="5"/>
      <c r="LH197" s="5"/>
      <c r="LI197" s="5"/>
      <c r="LJ197" s="5"/>
      <c r="LK197" s="5"/>
      <c r="LL197" s="5"/>
      <c r="LM197" s="5"/>
      <c r="LN197" s="5"/>
      <c r="LO197" s="5"/>
      <c r="LP197" s="5"/>
      <c r="LQ197" s="5"/>
      <c r="LR197" s="5"/>
      <c r="LS197" s="5"/>
      <c r="LT197" s="5"/>
      <c r="LU197" s="5"/>
      <c r="LV197" s="5"/>
      <c r="LW197" s="5"/>
      <c r="LX197" s="5"/>
      <c r="LY197" s="5"/>
      <c r="LZ197" s="5"/>
      <c r="MA197" s="5"/>
      <c r="MB197" s="5"/>
      <c r="MC197" s="5"/>
      <c r="MD197" s="5"/>
      <c r="ME197" s="5"/>
      <c r="MF197" s="5"/>
      <c r="MG197" s="5"/>
      <c r="MH197" s="5"/>
      <c r="MI197" s="5"/>
      <c r="MJ197" s="5"/>
      <c r="MK197" s="5"/>
      <c r="ML197" s="5"/>
      <c r="MM197" s="5"/>
      <c r="MN197" s="5"/>
      <c r="MO197" s="5"/>
    </row>
    <row r="198" spans="1:353" hidden="1" x14ac:dyDescent="0.25">
      <c r="A198" s="539"/>
      <c r="B198" s="57" t="s">
        <v>235</v>
      </c>
      <c r="C198" s="142" t="s">
        <v>20</v>
      </c>
      <c r="D198" s="165"/>
      <c r="E198" s="80">
        <v>439</v>
      </c>
      <c r="F198" s="306"/>
      <c r="G198" s="165"/>
      <c r="H198" s="165"/>
      <c r="I198" s="164"/>
      <c r="J198" s="28"/>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c r="IW198" s="5"/>
      <c r="IX198" s="5"/>
      <c r="IY198" s="5"/>
      <c r="IZ198" s="5"/>
      <c r="JA198" s="5"/>
      <c r="JB198" s="5"/>
      <c r="JC198" s="5"/>
      <c r="JD198" s="5"/>
      <c r="JE198" s="5"/>
      <c r="JF198" s="5"/>
      <c r="JG198" s="5"/>
      <c r="JH198" s="5"/>
      <c r="JI198" s="5"/>
      <c r="JJ198" s="5"/>
      <c r="JK198" s="5"/>
      <c r="JL198" s="5"/>
      <c r="JM198" s="5"/>
      <c r="JN198" s="5"/>
      <c r="JO198" s="5"/>
      <c r="JP198" s="5"/>
      <c r="JQ198" s="5"/>
      <c r="JR198" s="5"/>
      <c r="JS198" s="5"/>
      <c r="JT198" s="5"/>
      <c r="JU198" s="5"/>
      <c r="JV198" s="5"/>
      <c r="JW198" s="5"/>
      <c r="JX198" s="5"/>
      <c r="JY198" s="5"/>
      <c r="JZ198" s="5"/>
      <c r="KA198" s="5"/>
      <c r="KB198" s="5"/>
      <c r="KC198" s="5"/>
      <c r="KD198" s="5"/>
      <c r="KE198" s="5"/>
      <c r="KF198" s="5"/>
      <c r="KG198" s="5"/>
      <c r="KH198" s="5"/>
      <c r="KI198" s="5"/>
      <c r="KJ198" s="5"/>
      <c r="KK198" s="5"/>
      <c r="KL198" s="5"/>
      <c r="KM198" s="5"/>
      <c r="KN198" s="5"/>
      <c r="KO198" s="5"/>
      <c r="KP198" s="5"/>
      <c r="KQ198" s="5"/>
      <c r="KR198" s="5"/>
      <c r="KS198" s="5"/>
      <c r="KT198" s="5"/>
      <c r="KU198" s="5"/>
      <c r="KV198" s="5"/>
      <c r="KW198" s="5"/>
      <c r="KX198" s="5"/>
      <c r="KY198" s="5"/>
      <c r="KZ198" s="5"/>
      <c r="LA198" s="5"/>
      <c r="LB198" s="5"/>
      <c r="LC198" s="5"/>
      <c r="LD198" s="5"/>
      <c r="LE198" s="5"/>
      <c r="LF198" s="5"/>
      <c r="LG198" s="5"/>
      <c r="LH198" s="5"/>
      <c r="LI198" s="5"/>
      <c r="LJ198" s="5"/>
      <c r="LK198" s="5"/>
      <c r="LL198" s="5"/>
      <c r="LM198" s="5"/>
      <c r="LN198" s="5"/>
      <c r="LO198" s="5"/>
      <c r="LP198" s="5"/>
      <c r="LQ198" s="5"/>
      <c r="LR198" s="5"/>
      <c r="LS198" s="5"/>
      <c r="LT198" s="5"/>
      <c r="LU198" s="5"/>
      <c r="LV198" s="5"/>
      <c r="LW198" s="5"/>
      <c r="LX198" s="5"/>
      <c r="LY198" s="5"/>
      <c r="LZ198" s="5"/>
      <c r="MA198" s="5"/>
      <c r="MB198" s="5"/>
      <c r="MC198" s="5"/>
      <c r="MD198" s="5"/>
      <c r="ME198" s="5"/>
      <c r="MF198" s="5"/>
      <c r="MG198" s="5"/>
      <c r="MH198" s="5"/>
      <c r="MI198" s="5"/>
      <c r="MJ198" s="5"/>
      <c r="MK198" s="5"/>
      <c r="ML198" s="5"/>
      <c r="MM198" s="5"/>
      <c r="MN198" s="5"/>
      <c r="MO198" s="5"/>
    </row>
    <row r="199" spans="1:353" hidden="1" x14ac:dyDescent="0.25">
      <c r="A199" s="539"/>
      <c r="B199" s="57" t="s">
        <v>236</v>
      </c>
      <c r="C199" s="142" t="s">
        <v>20</v>
      </c>
      <c r="D199" s="165"/>
      <c r="E199" s="80">
        <v>563</v>
      </c>
      <c r="F199" s="306"/>
      <c r="G199" s="165"/>
      <c r="H199" s="165"/>
      <c r="I199" s="164"/>
      <c r="J199" s="28"/>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c r="IW199" s="5"/>
      <c r="IX199" s="5"/>
      <c r="IY199" s="5"/>
      <c r="IZ199" s="5"/>
      <c r="JA199" s="5"/>
      <c r="JB199" s="5"/>
      <c r="JC199" s="5"/>
      <c r="JD199" s="5"/>
      <c r="JE199" s="5"/>
      <c r="JF199" s="5"/>
      <c r="JG199" s="5"/>
      <c r="JH199" s="5"/>
      <c r="JI199" s="5"/>
      <c r="JJ199" s="5"/>
      <c r="JK199" s="5"/>
      <c r="JL199" s="5"/>
      <c r="JM199" s="5"/>
      <c r="JN199" s="5"/>
      <c r="JO199" s="5"/>
      <c r="JP199" s="5"/>
      <c r="JQ199" s="5"/>
      <c r="JR199" s="5"/>
      <c r="JS199" s="5"/>
      <c r="JT199" s="5"/>
      <c r="JU199" s="5"/>
      <c r="JV199" s="5"/>
      <c r="JW199" s="5"/>
      <c r="JX199" s="5"/>
      <c r="JY199" s="5"/>
      <c r="JZ199" s="5"/>
      <c r="KA199" s="5"/>
      <c r="KB199" s="5"/>
      <c r="KC199" s="5"/>
      <c r="KD199" s="5"/>
      <c r="KE199" s="5"/>
      <c r="KF199" s="5"/>
      <c r="KG199" s="5"/>
      <c r="KH199" s="5"/>
      <c r="KI199" s="5"/>
      <c r="KJ199" s="5"/>
      <c r="KK199" s="5"/>
      <c r="KL199" s="5"/>
      <c r="KM199" s="5"/>
      <c r="KN199" s="5"/>
      <c r="KO199" s="5"/>
      <c r="KP199" s="5"/>
      <c r="KQ199" s="5"/>
      <c r="KR199" s="5"/>
      <c r="KS199" s="5"/>
      <c r="KT199" s="5"/>
      <c r="KU199" s="5"/>
      <c r="KV199" s="5"/>
      <c r="KW199" s="5"/>
      <c r="KX199" s="5"/>
      <c r="KY199" s="5"/>
      <c r="KZ199" s="5"/>
      <c r="LA199" s="5"/>
      <c r="LB199" s="5"/>
      <c r="LC199" s="5"/>
      <c r="LD199" s="5"/>
      <c r="LE199" s="5"/>
      <c r="LF199" s="5"/>
      <c r="LG199" s="5"/>
      <c r="LH199" s="5"/>
      <c r="LI199" s="5"/>
      <c r="LJ199" s="5"/>
      <c r="LK199" s="5"/>
      <c r="LL199" s="5"/>
      <c r="LM199" s="5"/>
      <c r="LN199" s="5"/>
      <c r="LO199" s="5"/>
      <c r="LP199" s="5"/>
      <c r="LQ199" s="5"/>
      <c r="LR199" s="5"/>
      <c r="LS199" s="5"/>
      <c r="LT199" s="5"/>
      <c r="LU199" s="5"/>
      <c r="LV199" s="5"/>
      <c r="LW199" s="5"/>
      <c r="LX199" s="5"/>
      <c r="LY199" s="5"/>
      <c r="LZ199" s="5"/>
      <c r="MA199" s="5"/>
      <c r="MB199" s="5"/>
      <c r="MC199" s="5"/>
      <c r="MD199" s="5"/>
      <c r="ME199" s="5"/>
      <c r="MF199" s="5"/>
      <c r="MG199" s="5"/>
      <c r="MH199" s="5"/>
      <c r="MI199" s="5"/>
      <c r="MJ199" s="5"/>
      <c r="MK199" s="5"/>
      <c r="ML199" s="5"/>
      <c r="MM199" s="5"/>
      <c r="MN199" s="5"/>
      <c r="MO199" s="5"/>
    </row>
    <row r="200" spans="1:353" hidden="1" x14ac:dyDescent="0.25">
      <c r="A200" s="539"/>
      <c r="B200" s="8" t="s">
        <v>237</v>
      </c>
      <c r="C200" s="22" t="s">
        <v>144</v>
      </c>
      <c r="D200" s="165"/>
      <c r="E200" s="304">
        <v>1388</v>
      </c>
      <c r="F200" s="306"/>
      <c r="G200" s="165"/>
      <c r="H200" s="165"/>
      <c r="I200" s="164"/>
      <c r="J200" s="28"/>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c r="IW200" s="5"/>
      <c r="IX200" s="5"/>
      <c r="IY200" s="5"/>
      <c r="IZ200" s="5"/>
      <c r="JA200" s="5"/>
      <c r="JB200" s="5"/>
      <c r="JC200" s="5"/>
      <c r="JD200" s="5"/>
      <c r="JE200" s="5"/>
      <c r="JF200" s="5"/>
      <c r="JG200" s="5"/>
      <c r="JH200" s="5"/>
      <c r="JI200" s="5"/>
      <c r="JJ200" s="5"/>
      <c r="JK200" s="5"/>
      <c r="JL200" s="5"/>
      <c r="JM200" s="5"/>
      <c r="JN200" s="5"/>
      <c r="JO200" s="5"/>
      <c r="JP200" s="5"/>
      <c r="JQ200" s="5"/>
      <c r="JR200" s="5"/>
      <c r="JS200" s="5"/>
      <c r="JT200" s="5"/>
      <c r="JU200" s="5"/>
      <c r="JV200" s="5"/>
      <c r="JW200" s="5"/>
      <c r="JX200" s="5"/>
      <c r="JY200" s="5"/>
      <c r="JZ200" s="5"/>
      <c r="KA200" s="5"/>
      <c r="KB200" s="5"/>
      <c r="KC200" s="5"/>
      <c r="KD200" s="5"/>
      <c r="KE200" s="5"/>
      <c r="KF200" s="5"/>
      <c r="KG200" s="5"/>
      <c r="KH200" s="5"/>
      <c r="KI200" s="5"/>
      <c r="KJ200" s="5"/>
      <c r="KK200" s="5"/>
      <c r="KL200" s="5"/>
      <c r="KM200" s="5"/>
      <c r="KN200" s="5"/>
      <c r="KO200" s="5"/>
      <c r="KP200" s="5"/>
      <c r="KQ200" s="5"/>
      <c r="KR200" s="5"/>
      <c r="KS200" s="5"/>
      <c r="KT200" s="5"/>
      <c r="KU200" s="5"/>
      <c r="KV200" s="5"/>
      <c r="KW200" s="5"/>
      <c r="KX200" s="5"/>
      <c r="KY200" s="5"/>
      <c r="KZ200" s="5"/>
      <c r="LA200" s="5"/>
      <c r="LB200" s="5"/>
      <c r="LC200" s="5"/>
      <c r="LD200" s="5"/>
      <c r="LE200" s="5"/>
      <c r="LF200" s="5"/>
      <c r="LG200" s="5"/>
      <c r="LH200" s="5"/>
      <c r="LI200" s="5"/>
      <c r="LJ200" s="5"/>
      <c r="LK200" s="5"/>
      <c r="LL200" s="5"/>
      <c r="LM200" s="5"/>
      <c r="LN200" s="5"/>
      <c r="LO200" s="5"/>
      <c r="LP200" s="5"/>
      <c r="LQ200" s="5"/>
      <c r="LR200" s="5"/>
      <c r="LS200" s="5"/>
      <c r="LT200" s="5"/>
      <c r="LU200" s="5"/>
      <c r="LV200" s="5"/>
      <c r="LW200" s="5"/>
      <c r="LX200" s="5"/>
      <c r="LY200" s="5"/>
      <c r="LZ200" s="5"/>
      <c r="MA200" s="5"/>
      <c r="MB200" s="5"/>
      <c r="MC200" s="5"/>
      <c r="MD200" s="5"/>
      <c r="ME200" s="5"/>
      <c r="MF200" s="5"/>
      <c r="MG200" s="5"/>
      <c r="MH200" s="5"/>
      <c r="MI200" s="5"/>
      <c r="MJ200" s="5"/>
      <c r="MK200" s="5"/>
      <c r="ML200" s="5"/>
      <c r="MM200" s="5"/>
      <c r="MN200" s="5"/>
      <c r="MO200" s="5"/>
    </row>
    <row r="201" spans="1:353" hidden="1" x14ac:dyDescent="0.25">
      <c r="A201" s="539"/>
      <c r="B201" s="146" t="s">
        <v>238</v>
      </c>
      <c r="C201" s="162" t="s">
        <v>75</v>
      </c>
      <c r="D201" s="165"/>
      <c r="E201" s="580">
        <v>1360</v>
      </c>
      <c r="F201" s="306"/>
      <c r="G201" s="165"/>
      <c r="H201" s="165"/>
      <c r="I201" s="164"/>
      <c r="J201" s="28"/>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c r="IW201" s="5"/>
      <c r="IX201" s="5"/>
      <c r="IY201" s="5"/>
      <c r="IZ201" s="5"/>
      <c r="JA201" s="5"/>
      <c r="JB201" s="5"/>
      <c r="JC201" s="5"/>
      <c r="JD201" s="5"/>
      <c r="JE201" s="5"/>
      <c r="JF201" s="5"/>
      <c r="JG201" s="5"/>
      <c r="JH201" s="5"/>
      <c r="JI201" s="5"/>
      <c r="JJ201" s="5"/>
      <c r="JK201" s="5"/>
      <c r="JL201" s="5"/>
      <c r="JM201" s="5"/>
      <c r="JN201" s="5"/>
      <c r="JO201" s="5"/>
      <c r="JP201" s="5"/>
      <c r="JQ201" s="5"/>
      <c r="JR201" s="5"/>
      <c r="JS201" s="5"/>
      <c r="JT201" s="5"/>
      <c r="JU201" s="5"/>
      <c r="JV201" s="5"/>
      <c r="JW201" s="5"/>
      <c r="JX201" s="5"/>
      <c r="JY201" s="5"/>
      <c r="JZ201" s="5"/>
      <c r="KA201" s="5"/>
      <c r="KB201" s="5"/>
      <c r="KC201" s="5"/>
      <c r="KD201" s="5"/>
      <c r="KE201" s="5"/>
      <c r="KF201" s="5"/>
      <c r="KG201" s="5"/>
      <c r="KH201" s="5"/>
      <c r="KI201" s="5"/>
      <c r="KJ201" s="5"/>
      <c r="KK201" s="5"/>
      <c r="KL201" s="5"/>
      <c r="KM201" s="5"/>
      <c r="KN201" s="5"/>
      <c r="KO201" s="5"/>
      <c r="KP201" s="5"/>
      <c r="KQ201" s="5"/>
      <c r="KR201" s="5"/>
      <c r="KS201" s="5"/>
      <c r="KT201" s="5"/>
      <c r="KU201" s="5"/>
      <c r="KV201" s="5"/>
      <c r="KW201" s="5"/>
      <c r="KX201" s="5"/>
      <c r="KY201" s="5"/>
      <c r="KZ201" s="5"/>
      <c r="LA201" s="5"/>
      <c r="LB201" s="5"/>
      <c r="LC201" s="5"/>
      <c r="LD201" s="5"/>
      <c r="LE201" s="5"/>
      <c r="LF201" s="5"/>
      <c r="LG201" s="5"/>
      <c r="LH201" s="5"/>
      <c r="LI201" s="5"/>
      <c r="LJ201" s="5"/>
      <c r="LK201" s="5"/>
      <c r="LL201" s="5"/>
      <c r="LM201" s="5"/>
      <c r="LN201" s="5"/>
      <c r="LO201" s="5"/>
      <c r="LP201" s="5"/>
      <c r="LQ201" s="5"/>
      <c r="LR201" s="5"/>
      <c r="LS201" s="5"/>
      <c r="LT201" s="5"/>
      <c r="LU201" s="5"/>
      <c r="LV201" s="5"/>
      <c r="LW201" s="5"/>
      <c r="LX201" s="5"/>
      <c r="LY201" s="5"/>
      <c r="LZ201" s="5"/>
      <c r="MA201" s="5"/>
      <c r="MB201" s="5"/>
      <c r="MC201" s="5"/>
      <c r="MD201" s="5"/>
      <c r="ME201" s="5"/>
      <c r="MF201" s="5"/>
      <c r="MG201" s="5"/>
      <c r="MH201" s="5"/>
      <c r="MI201" s="5"/>
      <c r="MJ201" s="5"/>
      <c r="MK201" s="5"/>
      <c r="ML201" s="5"/>
      <c r="MM201" s="5"/>
      <c r="MN201" s="5"/>
      <c r="MO201" s="5"/>
    </row>
    <row r="202" spans="1:353" hidden="1" x14ac:dyDescent="0.25">
      <c r="A202" s="539"/>
      <c r="B202" s="204" t="s">
        <v>239</v>
      </c>
      <c r="C202" s="180" t="s">
        <v>60</v>
      </c>
      <c r="D202" s="165"/>
      <c r="E202" s="581"/>
      <c r="F202" s="306"/>
      <c r="G202" s="165"/>
      <c r="H202" s="165"/>
      <c r="I202" s="164"/>
      <c r="J202" s="28"/>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c r="IW202" s="5"/>
      <c r="IX202" s="5"/>
      <c r="IY202" s="5"/>
      <c r="IZ202" s="5"/>
      <c r="JA202" s="5"/>
      <c r="JB202" s="5"/>
      <c r="JC202" s="5"/>
      <c r="JD202" s="5"/>
      <c r="JE202" s="5"/>
      <c r="JF202" s="5"/>
      <c r="JG202" s="5"/>
      <c r="JH202" s="5"/>
      <c r="JI202" s="5"/>
      <c r="JJ202" s="5"/>
      <c r="JK202" s="5"/>
      <c r="JL202" s="5"/>
      <c r="JM202" s="5"/>
      <c r="JN202" s="5"/>
      <c r="JO202" s="5"/>
      <c r="JP202" s="5"/>
      <c r="JQ202" s="5"/>
      <c r="JR202" s="5"/>
      <c r="JS202" s="5"/>
      <c r="JT202" s="5"/>
      <c r="JU202" s="5"/>
      <c r="JV202" s="5"/>
      <c r="JW202" s="5"/>
      <c r="JX202" s="5"/>
      <c r="JY202" s="5"/>
      <c r="JZ202" s="5"/>
      <c r="KA202" s="5"/>
      <c r="KB202" s="5"/>
      <c r="KC202" s="5"/>
      <c r="KD202" s="5"/>
      <c r="KE202" s="5"/>
      <c r="KF202" s="5"/>
      <c r="KG202" s="5"/>
      <c r="KH202" s="5"/>
      <c r="KI202" s="5"/>
      <c r="KJ202" s="5"/>
      <c r="KK202" s="5"/>
      <c r="KL202" s="5"/>
      <c r="KM202" s="5"/>
      <c r="KN202" s="5"/>
      <c r="KO202" s="5"/>
      <c r="KP202" s="5"/>
      <c r="KQ202" s="5"/>
      <c r="KR202" s="5"/>
      <c r="KS202" s="5"/>
      <c r="KT202" s="5"/>
      <c r="KU202" s="5"/>
      <c r="KV202" s="5"/>
      <c r="KW202" s="5"/>
      <c r="KX202" s="5"/>
      <c r="KY202" s="5"/>
      <c r="KZ202" s="5"/>
      <c r="LA202" s="5"/>
      <c r="LB202" s="5"/>
      <c r="LC202" s="5"/>
      <c r="LD202" s="5"/>
      <c r="LE202" s="5"/>
      <c r="LF202" s="5"/>
      <c r="LG202" s="5"/>
      <c r="LH202" s="5"/>
      <c r="LI202" s="5"/>
      <c r="LJ202" s="5"/>
      <c r="LK202" s="5"/>
      <c r="LL202" s="5"/>
      <c r="LM202" s="5"/>
      <c r="LN202" s="5"/>
      <c r="LO202" s="5"/>
      <c r="LP202" s="5"/>
      <c r="LQ202" s="5"/>
      <c r="LR202" s="5"/>
      <c r="LS202" s="5"/>
      <c r="LT202" s="5"/>
      <c r="LU202" s="5"/>
      <c r="LV202" s="5"/>
      <c r="LW202" s="5"/>
      <c r="LX202" s="5"/>
      <c r="LY202" s="5"/>
      <c r="LZ202" s="5"/>
      <c r="MA202" s="5"/>
      <c r="MB202" s="5"/>
      <c r="MC202" s="5"/>
      <c r="MD202" s="5"/>
      <c r="ME202" s="5"/>
      <c r="MF202" s="5"/>
      <c r="MG202" s="5"/>
      <c r="MH202" s="5"/>
      <c r="MI202" s="5"/>
      <c r="MJ202" s="5"/>
      <c r="MK202" s="5"/>
      <c r="ML202" s="5"/>
      <c r="MM202" s="5"/>
      <c r="MN202" s="5"/>
      <c r="MO202" s="5"/>
    </row>
    <row r="203" spans="1:353" ht="29" x14ac:dyDescent="0.4">
      <c r="A203" s="539"/>
      <c r="B203" s="65" t="s">
        <v>240</v>
      </c>
      <c r="C203" s="22" t="s">
        <v>75</v>
      </c>
      <c r="D203" s="165" t="s">
        <v>34</v>
      </c>
      <c r="E203" s="568">
        <v>7734</v>
      </c>
      <c r="F203" s="306" t="s">
        <v>34</v>
      </c>
      <c r="G203" s="181"/>
      <c r="H203" s="181"/>
      <c r="I203" s="98" t="s">
        <v>412</v>
      </c>
      <c r="J203" s="28"/>
    </row>
    <row r="204" spans="1:353" hidden="1" x14ac:dyDescent="0.25">
      <c r="A204" s="539"/>
      <c r="B204" s="204" t="s">
        <v>241</v>
      </c>
      <c r="C204" s="170" t="s">
        <v>60</v>
      </c>
      <c r="D204" s="165"/>
      <c r="E204" s="578"/>
      <c r="F204" s="306"/>
      <c r="G204" s="165"/>
      <c r="H204" s="165"/>
      <c r="I204" s="164"/>
      <c r="J204" s="28"/>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c r="IW204" s="5"/>
      <c r="IX204" s="5"/>
      <c r="IY204" s="5"/>
      <c r="IZ204" s="5"/>
      <c r="JA204" s="5"/>
      <c r="JB204" s="5"/>
      <c r="JC204" s="5"/>
      <c r="JD204" s="5"/>
      <c r="JE204" s="5"/>
      <c r="JF204" s="5"/>
      <c r="JG204" s="5"/>
      <c r="JH204" s="5"/>
      <c r="JI204" s="5"/>
      <c r="JJ204" s="5"/>
      <c r="JK204" s="5"/>
      <c r="JL204" s="5"/>
      <c r="JM204" s="5"/>
      <c r="JN204" s="5"/>
      <c r="JO204" s="5"/>
      <c r="JP204" s="5"/>
      <c r="JQ204" s="5"/>
      <c r="JR204" s="5"/>
      <c r="JS204" s="5"/>
      <c r="JT204" s="5"/>
      <c r="JU204" s="5"/>
      <c r="JV204" s="5"/>
      <c r="JW204" s="5"/>
      <c r="JX204" s="5"/>
      <c r="JY204" s="5"/>
      <c r="JZ204" s="5"/>
      <c r="KA204" s="5"/>
      <c r="KB204" s="5"/>
      <c r="KC204" s="5"/>
      <c r="KD204" s="5"/>
      <c r="KE204" s="5"/>
      <c r="KF204" s="5"/>
      <c r="KG204" s="5"/>
      <c r="KH204" s="5"/>
      <c r="KI204" s="5"/>
      <c r="KJ204" s="5"/>
      <c r="KK204" s="5"/>
      <c r="KL204" s="5"/>
      <c r="KM204" s="5"/>
      <c r="KN204" s="5"/>
      <c r="KO204" s="5"/>
      <c r="KP204" s="5"/>
      <c r="KQ204" s="5"/>
      <c r="KR204" s="5"/>
      <c r="KS204" s="5"/>
      <c r="KT204" s="5"/>
      <c r="KU204" s="5"/>
      <c r="KV204" s="5"/>
      <c r="KW204" s="5"/>
      <c r="KX204" s="5"/>
      <c r="KY204" s="5"/>
      <c r="KZ204" s="5"/>
      <c r="LA204" s="5"/>
      <c r="LB204" s="5"/>
      <c r="LC204" s="5"/>
      <c r="LD204" s="5"/>
      <c r="LE204" s="5"/>
      <c r="LF204" s="5"/>
      <c r="LG204" s="5"/>
      <c r="LH204" s="5"/>
      <c r="LI204" s="5"/>
      <c r="LJ204" s="5"/>
      <c r="LK204" s="5"/>
      <c r="LL204" s="5"/>
      <c r="LM204" s="5"/>
      <c r="LN204" s="5"/>
      <c r="LO204" s="5"/>
      <c r="LP204" s="5"/>
      <c r="LQ204" s="5"/>
      <c r="LR204" s="5"/>
      <c r="LS204" s="5"/>
      <c r="LT204" s="5"/>
      <c r="LU204" s="5"/>
      <c r="LV204" s="5"/>
      <c r="LW204" s="5"/>
      <c r="LX204" s="5"/>
      <c r="LY204" s="5"/>
      <c r="LZ204" s="5"/>
      <c r="MA204" s="5"/>
      <c r="MB204" s="5"/>
      <c r="MC204" s="5"/>
      <c r="MD204" s="5"/>
      <c r="ME204" s="5"/>
      <c r="MF204" s="5"/>
      <c r="MG204" s="5"/>
      <c r="MH204" s="5"/>
      <c r="MI204" s="5"/>
      <c r="MJ204" s="5"/>
      <c r="MK204" s="5"/>
      <c r="ML204" s="5"/>
      <c r="MM204" s="5"/>
      <c r="MN204" s="5"/>
      <c r="MO204" s="5"/>
    </row>
    <row r="205" spans="1:353" hidden="1" x14ac:dyDescent="0.25">
      <c r="A205" s="539"/>
      <c r="B205" s="204" t="s">
        <v>242</v>
      </c>
      <c r="C205" s="170" t="s">
        <v>60</v>
      </c>
      <c r="D205" s="165"/>
      <c r="E205" s="578"/>
      <c r="F205" s="306"/>
      <c r="G205" s="165"/>
      <c r="H205" s="165"/>
      <c r="I205" s="164"/>
      <c r="J205" s="28"/>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c r="IW205" s="5"/>
      <c r="IX205" s="5"/>
      <c r="IY205" s="5"/>
      <c r="IZ205" s="5"/>
      <c r="JA205" s="5"/>
      <c r="JB205" s="5"/>
      <c r="JC205" s="5"/>
      <c r="JD205" s="5"/>
      <c r="JE205" s="5"/>
      <c r="JF205" s="5"/>
      <c r="JG205" s="5"/>
      <c r="JH205" s="5"/>
      <c r="JI205" s="5"/>
      <c r="JJ205" s="5"/>
      <c r="JK205" s="5"/>
      <c r="JL205" s="5"/>
      <c r="JM205" s="5"/>
      <c r="JN205" s="5"/>
      <c r="JO205" s="5"/>
      <c r="JP205" s="5"/>
      <c r="JQ205" s="5"/>
      <c r="JR205" s="5"/>
      <c r="JS205" s="5"/>
      <c r="JT205" s="5"/>
      <c r="JU205" s="5"/>
      <c r="JV205" s="5"/>
      <c r="JW205" s="5"/>
      <c r="JX205" s="5"/>
      <c r="JY205" s="5"/>
      <c r="JZ205" s="5"/>
      <c r="KA205" s="5"/>
      <c r="KB205" s="5"/>
      <c r="KC205" s="5"/>
      <c r="KD205" s="5"/>
      <c r="KE205" s="5"/>
      <c r="KF205" s="5"/>
      <c r="KG205" s="5"/>
      <c r="KH205" s="5"/>
      <c r="KI205" s="5"/>
      <c r="KJ205" s="5"/>
      <c r="KK205" s="5"/>
      <c r="KL205" s="5"/>
      <c r="KM205" s="5"/>
      <c r="KN205" s="5"/>
      <c r="KO205" s="5"/>
      <c r="KP205" s="5"/>
      <c r="KQ205" s="5"/>
      <c r="KR205" s="5"/>
      <c r="KS205" s="5"/>
      <c r="KT205" s="5"/>
      <c r="KU205" s="5"/>
      <c r="KV205" s="5"/>
      <c r="KW205" s="5"/>
      <c r="KX205" s="5"/>
      <c r="KY205" s="5"/>
      <c r="KZ205" s="5"/>
      <c r="LA205" s="5"/>
      <c r="LB205" s="5"/>
      <c r="LC205" s="5"/>
      <c r="LD205" s="5"/>
      <c r="LE205" s="5"/>
      <c r="LF205" s="5"/>
      <c r="LG205" s="5"/>
      <c r="LH205" s="5"/>
      <c r="LI205" s="5"/>
      <c r="LJ205" s="5"/>
      <c r="LK205" s="5"/>
      <c r="LL205" s="5"/>
      <c r="LM205" s="5"/>
      <c r="LN205" s="5"/>
      <c r="LO205" s="5"/>
      <c r="LP205" s="5"/>
      <c r="LQ205" s="5"/>
      <c r="LR205" s="5"/>
      <c r="LS205" s="5"/>
      <c r="LT205" s="5"/>
      <c r="LU205" s="5"/>
      <c r="LV205" s="5"/>
      <c r="LW205" s="5"/>
      <c r="LX205" s="5"/>
      <c r="LY205" s="5"/>
      <c r="LZ205" s="5"/>
      <c r="MA205" s="5"/>
      <c r="MB205" s="5"/>
      <c r="MC205" s="5"/>
      <c r="MD205" s="5"/>
      <c r="ME205" s="5"/>
      <c r="MF205" s="5"/>
      <c r="MG205" s="5"/>
      <c r="MH205" s="5"/>
      <c r="MI205" s="5"/>
      <c r="MJ205" s="5"/>
      <c r="MK205" s="5"/>
      <c r="ML205" s="5"/>
      <c r="MM205" s="5"/>
      <c r="MN205" s="5"/>
      <c r="MO205" s="5"/>
    </row>
    <row r="206" spans="1:353" hidden="1" x14ac:dyDescent="0.25">
      <c r="A206" s="539"/>
      <c r="B206" s="204" t="s">
        <v>243</v>
      </c>
      <c r="C206" s="170" t="s">
        <v>244</v>
      </c>
      <c r="D206" s="165"/>
      <c r="E206" s="578"/>
      <c r="F206" s="306"/>
      <c r="G206" s="165"/>
      <c r="H206" s="165"/>
      <c r="I206" s="164"/>
      <c r="J206" s="28"/>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c r="IW206" s="5"/>
      <c r="IX206" s="5"/>
      <c r="IY206" s="5"/>
      <c r="IZ206" s="5"/>
      <c r="JA206" s="5"/>
      <c r="JB206" s="5"/>
      <c r="JC206" s="5"/>
      <c r="JD206" s="5"/>
      <c r="JE206" s="5"/>
      <c r="JF206" s="5"/>
      <c r="JG206" s="5"/>
      <c r="JH206" s="5"/>
      <c r="JI206" s="5"/>
      <c r="JJ206" s="5"/>
      <c r="JK206" s="5"/>
      <c r="JL206" s="5"/>
      <c r="JM206" s="5"/>
      <c r="JN206" s="5"/>
      <c r="JO206" s="5"/>
      <c r="JP206" s="5"/>
      <c r="JQ206" s="5"/>
      <c r="JR206" s="5"/>
      <c r="JS206" s="5"/>
      <c r="JT206" s="5"/>
      <c r="JU206" s="5"/>
      <c r="JV206" s="5"/>
      <c r="JW206" s="5"/>
      <c r="JX206" s="5"/>
      <c r="JY206" s="5"/>
      <c r="JZ206" s="5"/>
      <c r="KA206" s="5"/>
      <c r="KB206" s="5"/>
      <c r="KC206" s="5"/>
      <c r="KD206" s="5"/>
      <c r="KE206" s="5"/>
      <c r="KF206" s="5"/>
      <c r="KG206" s="5"/>
      <c r="KH206" s="5"/>
      <c r="KI206" s="5"/>
      <c r="KJ206" s="5"/>
      <c r="KK206" s="5"/>
      <c r="KL206" s="5"/>
      <c r="KM206" s="5"/>
      <c r="KN206" s="5"/>
      <c r="KO206" s="5"/>
      <c r="KP206" s="5"/>
      <c r="KQ206" s="5"/>
      <c r="KR206" s="5"/>
      <c r="KS206" s="5"/>
      <c r="KT206" s="5"/>
      <c r="KU206" s="5"/>
      <c r="KV206" s="5"/>
      <c r="KW206" s="5"/>
      <c r="KX206" s="5"/>
      <c r="KY206" s="5"/>
      <c r="KZ206" s="5"/>
      <c r="LA206" s="5"/>
      <c r="LB206" s="5"/>
      <c r="LC206" s="5"/>
      <c r="LD206" s="5"/>
      <c r="LE206" s="5"/>
      <c r="LF206" s="5"/>
      <c r="LG206" s="5"/>
      <c r="LH206" s="5"/>
      <c r="LI206" s="5"/>
      <c r="LJ206" s="5"/>
      <c r="LK206" s="5"/>
      <c r="LL206" s="5"/>
      <c r="LM206" s="5"/>
      <c r="LN206" s="5"/>
      <c r="LO206" s="5"/>
      <c r="LP206" s="5"/>
      <c r="LQ206" s="5"/>
      <c r="LR206" s="5"/>
      <c r="LS206" s="5"/>
      <c r="LT206" s="5"/>
      <c r="LU206" s="5"/>
      <c r="LV206" s="5"/>
      <c r="LW206" s="5"/>
      <c r="LX206" s="5"/>
      <c r="LY206" s="5"/>
      <c r="LZ206" s="5"/>
      <c r="MA206" s="5"/>
      <c r="MB206" s="5"/>
      <c r="MC206" s="5"/>
      <c r="MD206" s="5"/>
      <c r="ME206" s="5"/>
      <c r="MF206" s="5"/>
      <c r="MG206" s="5"/>
      <c r="MH206" s="5"/>
      <c r="MI206" s="5"/>
      <c r="MJ206" s="5"/>
      <c r="MK206" s="5"/>
      <c r="ML206" s="5"/>
      <c r="MM206" s="5"/>
      <c r="MN206" s="5"/>
      <c r="MO206" s="5"/>
    </row>
    <row r="207" spans="1:353" hidden="1" x14ac:dyDescent="0.25">
      <c r="A207" s="539"/>
      <c r="B207" s="204" t="s">
        <v>245</v>
      </c>
      <c r="C207" s="170" t="s">
        <v>220</v>
      </c>
      <c r="D207" s="165"/>
      <c r="E207" s="569"/>
      <c r="F207" s="306"/>
      <c r="G207" s="165"/>
      <c r="H207" s="165"/>
      <c r="I207" s="164"/>
      <c r="J207" s="28"/>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c r="IW207" s="5"/>
      <c r="IX207" s="5"/>
      <c r="IY207" s="5"/>
      <c r="IZ207" s="5"/>
      <c r="JA207" s="5"/>
      <c r="JB207" s="5"/>
      <c r="JC207" s="5"/>
      <c r="JD207" s="5"/>
      <c r="JE207" s="5"/>
      <c r="JF207" s="5"/>
      <c r="JG207" s="5"/>
      <c r="JH207" s="5"/>
      <c r="JI207" s="5"/>
      <c r="JJ207" s="5"/>
      <c r="JK207" s="5"/>
      <c r="JL207" s="5"/>
      <c r="JM207" s="5"/>
      <c r="JN207" s="5"/>
      <c r="JO207" s="5"/>
      <c r="JP207" s="5"/>
      <c r="JQ207" s="5"/>
      <c r="JR207" s="5"/>
      <c r="JS207" s="5"/>
      <c r="JT207" s="5"/>
      <c r="JU207" s="5"/>
      <c r="JV207" s="5"/>
      <c r="JW207" s="5"/>
      <c r="JX207" s="5"/>
      <c r="JY207" s="5"/>
      <c r="JZ207" s="5"/>
      <c r="KA207" s="5"/>
      <c r="KB207" s="5"/>
      <c r="KC207" s="5"/>
      <c r="KD207" s="5"/>
      <c r="KE207" s="5"/>
      <c r="KF207" s="5"/>
      <c r="KG207" s="5"/>
      <c r="KH207" s="5"/>
      <c r="KI207" s="5"/>
      <c r="KJ207" s="5"/>
      <c r="KK207" s="5"/>
      <c r="KL207" s="5"/>
      <c r="KM207" s="5"/>
      <c r="KN207" s="5"/>
      <c r="KO207" s="5"/>
      <c r="KP207" s="5"/>
      <c r="KQ207" s="5"/>
      <c r="KR207" s="5"/>
      <c r="KS207" s="5"/>
      <c r="KT207" s="5"/>
      <c r="KU207" s="5"/>
      <c r="KV207" s="5"/>
      <c r="KW207" s="5"/>
      <c r="KX207" s="5"/>
      <c r="KY207" s="5"/>
      <c r="KZ207" s="5"/>
      <c r="LA207" s="5"/>
      <c r="LB207" s="5"/>
      <c r="LC207" s="5"/>
      <c r="LD207" s="5"/>
      <c r="LE207" s="5"/>
      <c r="LF207" s="5"/>
      <c r="LG207" s="5"/>
      <c r="LH207" s="5"/>
      <c r="LI207" s="5"/>
      <c r="LJ207" s="5"/>
      <c r="LK207" s="5"/>
      <c r="LL207" s="5"/>
      <c r="LM207" s="5"/>
      <c r="LN207" s="5"/>
      <c r="LO207" s="5"/>
      <c r="LP207" s="5"/>
      <c r="LQ207" s="5"/>
      <c r="LR207" s="5"/>
      <c r="LS207" s="5"/>
      <c r="LT207" s="5"/>
      <c r="LU207" s="5"/>
      <c r="LV207" s="5"/>
      <c r="LW207" s="5"/>
      <c r="LX207" s="5"/>
      <c r="LY207" s="5"/>
      <c r="LZ207" s="5"/>
      <c r="MA207" s="5"/>
      <c r="MB207" s="5"/>
      <c r="MC207" s="5"/>
      <c r="MD207" s="5"/>
      <c r="ME207" s="5"/>
      <c r="MF207" s="5"/>
      <c r="MG207" s="5"/>
      <c r="MH207" s="5"/>
      <c r="MI207" s="5"/>
      <c r="MJ207" s="5"/>
      <c r="MK207" s="5"/>
      <c r="ML207" s="5"/>
      <c r="MM207" s="5"/>
      <c r="MN207" s="5"/>
      <c r="MO207" s="5"/>
    </row>
    <row r="208" spans="1:353" hidden="1" x14ac:dyDescent="0.25">
      <c r="A208" s="539"/>
      <c r="B208" s="344" t="s">
        <v>246</v>
      </c>
      <c r="C208" s="170"/>
      <c r="D208" s="165"/>
      <c r="E208" s="80"/>
      <c r="F208" s="306"/>
      <c r="G208" s="165"/>
      <c r="H208" s="165"/>
      <c r="I208" s="164"/>
      <c r="J208" s="28"/>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c r="IW208" s="5"/>
      <c r="IX208" s="5"/>
      <c r="IY208" s="5"/>
      <c r="IZ208" s="5"/>
      <c r="JA208" s="5"/>
      <c r="JB208" s="5"/>
      <c r="JC208" s="5"/>
      <c r="JD208" s="5"/>
      <c r="JE208" s="5"/>
      <c r="JF208" s="5"/>
      <c r="JG208" s="5"/>
      <c r="JH208" s="5"/>
      <c r="JI208" s="5"/>
      <c r="JJ208" s="5"/>
      <c r="JK208" s="5"/>
      <c r="JL208" s="5"/>
      <c r="JM208" s="5"/>
      <c r="JN208" s="5"/>
      <c r="JO208" s="5"/>
      <c r="JP208" s="5"/>
      <c r="JQ208" s="5"/>
      <c r="JR208" s="5"/>
      <c r="JS208" s="5"/>
      <c r="JT208" s="5"/>
      <c r="JU208" s="5"/>
      <c r="JV208" s="5"/>
      <c r="JW208" s="5"/>
      <c r="JX208" s="5"/>
      <c r="JY208" s="5"/>
      <c r="JZ208" s="5"/>
      <c r="KA208" s="5"/>
      <c r="KB208" s="5"/>
      <c r="KC208" s="5"/>
      <c r="KD208" s="5"/>
      <c r="KE208" s="5"/>
      <c r="KF208" s="5"/>
      <c r="KG208" s="5"/>
      <c r="KH208" s="5"/>
      <c r="KI208" s="5"/>
      <c r="KJ208" s="5"/>
      <c r="KK208" s="5"/>
      <c r="KL208" s="5"/>
      <c r="KM208" s="5"/>
      <c r="KN208" s="5"/>
      <c r="KO208" s="5"/>
      <c r="KP208" s="5"/>
      <c r="KQ208" s="5"/>
      <c r="KR208" s="5"/>
      <c r="KS208" s="5"/>
      <c r="KT208" s="5"/>
      <c r="KU208" s="5"/>
      <c r="KV208" s="5"/>
      <c r="KW208" s="5"/>
      <c r="KX208" s="5"/>
      <c r="KY208" s="5"/>
      <c r="KZ208" s="5"/>
      <c r="LA208" s="5"/>
      <c r="LB208" s="5"/>
      <c r="LC208" s="5"/>
      <c r="LD208" s="5"/>
      <c r="LE208" s="5"/>
      <c r="LF208" s="5"/>
      <c r="LG208" s="5"/>
      <c r="LH208" s="5"/>
      <c r="LI208" s="5"/>
      <c r="LJ208" s="5"/>
      <c r="LK208" s="5"/>
      <c r="LL208" s="5"/>
      <c r="LM208" s="5"/>
      <c r="LN208" s="5"/>
      <c r="LO208" s="5"/>
      <c r="LP208" s="5"/>
      <c r="LQ208" s="5"/>
      <c r="LR208" s="5"/>
      <c r="LS208" s="5"/>
      <c r="LT208" s="5"/>
      <c r="LU208" s="5"/>
      <c r="LV208" s="5"/>
      <c r="LW208" s="5"/>
      <c r="LX208" s="5"/>
      <c r="LY208" s="5"/>
      <c r="LZ208" s="5"/>
      <c r="MA208" s="5"/>
      <c r="MB208" s="5"/>
      <c r="MC208" s="5"/>
      <c r="MD208" s="5"/>
      <c r="ME208" s="5"/>
      <c r="MF208" s="5"/>
      <c r="MG208" s="5"/>
      <c r="MH208" s="5"/>
      <c r="MI208" s="5"/>
      <c r="MJ208" s="5"/>
      <c r="MK208" s="5"/>
      <c r="ML208" s="5"/>
      <c r="MM208" s="5"/>
      <c r="MN208" s="5"/>
      <c r="MO208" s="5"/>
    </row>
    <row r="209" spans="1:353" ht="29" x14ac:dyDescent="0.4">
      <c r="A209" s="539"/>
      <c r="B209" s="66" t="s">
        <v>247</v>
      </c>
      <c r="C209" s="20" t="s">
        <v>60</v>
      </c>
      <c r="D209" s="165" t="s">
        <v>34</v>
      </c>
      <c r="E209" s="568">
        <v>87</v>
      </c>
      <c r="F209" s="306" t="s">
        <v>34</v>
      </c>
      <c r="G209" s="181"/>
      <c r="H209" s="181"/>
      <c r="I209" s="103" t="s">
        <v>417</v>
      </c>
      <c r="J209" s="28"/>
    </row>
    <row r="210" spans="1:353" hidden="1" x14ac:dyDescent="0.25">
      <c r="A210" s="539"/>
      <c r="B210" s="345" t="s">
        <v>248</v>
      </c>
      <c r="C210" s="184" t="s">
        <v>81</v>
      </c>
      <c r="D210" s="165"/>
      <c r="E210" s="578"/>
      <c r="F210" s="306"/>
      <c r="G210" s="165"/>
      <c r="H210" s="165"/>
      <c r="I210" s="164"/>
      <c r="J210" s="28"/>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c r="IW210" s="5"/>
      <c r="IX210" s="5"/>
      <c r="IY210" s="5"/>
      <c r="IZ210" s="5"/>
      <c r="JA210" s="5"/>
      <c r="JB210" s="5"/>
      <c r="JC210" s="5"/>
      <c r="JD210" s="5"/>
      <c r="JE210" s="5"/>
      <c r="JF210" s="5"/>
      <c r="JG210" s="5"/>
      <c r="JH210" s="5"/>
      <c r="JI210" s="5"/>
      <c r="JJ210" s="5"/>
      <c r="JK210" s="5"/>
      <c r="JL210" s="5"/>
      <c r="JM210" s="5"/>
      <c r="JN210" s="5"/>
      <c r="JO210" s="5"/>
      <c r="JP210" s="5"/>
      <c r="JQ210" s="5"/>
      <c r="JR210" s="5"/>
      <c r="JS210" s="5"/>
      <c r="JT210" s="5"/>
      <c r="JU210" s="5"/>
      <c r="JV210" s="5"/>
      <c r="JW210" s="5"/>
      <c r="JX210" s="5"/>
      <c r="JY210" s="5"/>
      <c r="JZ210" s="5"/>
      <c r="KA210" s="5"/>
      <c r="KB210" s="5"/>
      <c r="KC210" s="5"/>
      <c r="KD210" s="5"/>
      <c r="KE210" s="5"/>
      <c r="KF210" s="5"/>
      <c r="KG210" s="5"/>
      <c r="KH210" s="5"/>
      <c r="KI210" s="5"/>
      <c r="KJ210" s="5"/>
      <c r="KK210" s="5"/>
      <c r="KL210" s="5"/>
      <c r="KM210" s="5"/>
      <c r="KN210" s="5"/>
      <c r="KO210" s="5"/>
      <c r="KP210" s="5"/>
      <c r="KQ210" s="5"/>
      <c r="KR210" s="5"/>
      <c r="KS210" s="5"/>
      <c r="KT210" s="5"/>
      <c r="KU210" s="5"/>
      <c r="KV210" s="5"/>
      <c r="KW210" s="5"/>
      <c r="KX210" s="5"/>
      <c r="KY210" s="5"/>
      <c r="KZ210" s="5"/>
      <c r="LA210" s="5"/>
      <c r="LB210" s="5"/>
      <c r="LC210" s="5"/>
      <c r="LD210" s="5"/>
      <c r="LE210" s="5"/>
      <c r="LF210" s="5"/>
      <c r="LG210" s="5"/>
      <c r="LH210" s="5"/>
      <c r="LI210" s="5"/>
      <c r="LJ210" s="5"/>
      <c r="LK210" s="5"/>
      <c r="LL210" s="5"/>
      <c r="LM210" s="5"/>
      <c r="LN210" s="5"/>
      <c r="LO210" s="5"/>
      <c r="LP210" s="5"/>
      <c r="LQ210" s="5"/>
      <c r="LR210" s="5"/>
      <c r="LS210" s="5"/>
      <c r="LT210" s="5"/>
      <c r="LU210" s="5"/>
      <c r="LV210" s="5"/>
      <c r="LW210" s="5"/>
      <c r="LX210" s="5"/>
      <c r="LY210" s="5"/>
      <c r="LZ210" s="5"/>
      <c r="MA210" s="5"/>
      <c r="MB210" s="5"/>
      <c r="MC210" s="5"/>
      <c r="MD210" s="5"/>
      <c r="ME210" s="5"/>
      <c r="MF210" s="5"/>
      <c r="MG210" s="5"/>
      <c r="MH210" s="5"/>
      <c r="MI210" s="5"/>
      <c r="MJ210" s="5"/>
      <c r="MK210" s="5"/>
      <c r="ML210" s="5"/>
      <c r="MM210" s="5"/>
      <c r="MN210" s="5"/>
      <c r="MO210" s="5"/>
    </row>
    <row r="211" spans="1:353" hidden="1" x14ac:dyDescent="0.25">
      <c r="A211" s="539"/>
      <c r="B211" s="212" t="s">
        <v>249</v>
      </c>
      <c r="C211" s="185" t="s">
        <v>60</v>
      </c>
      <c r="D211" s="165"/>
      <c r="E211" s="78" t="s">
        <v>163</v>
      </c>
      <c r="F211" s="306"/>
      <c r="G211" s="165"/>
      <c r="H211" s="165"/>
      <c r="I211" s="164"/>
      <c r="J211" s="28"/>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c r="IW211" s="5"/>
      <c r="IX211" s="5"/>
      <c r="IY211" s="5"/>
      <c r="IZ211" s="5"/>
      <c r="JA211" s="5"/>
      <c r="JB211" s="5"/>
      <c r="JC211" s="5"/>
      <c r="JD211" s="5"/>
      <c r="JE211" s="5"/>
      <c r="JF211" s="5"/>
      <c r="JG211" s="5"/>
      <c r="JH211" s="5"/>
      <c r="JI211" s="5"/>
      <c r="JJ211" s="5"/>
      <c r="JK211" s="5"/>
      <c r="JL211" s="5"/>
      <c r="JM211" s="5"/>
      <c r="JN211" s="5"/>
      <c r="JO211" s="5"/>
      <c r="JP211" s="5"/>
      <c r="JQ211" s="5"/>
      <c r="JR211" s="5"/>
      <c r="JS211" s="5"/>
      <c r="JT211" s="5"/>
      <c r="JU211" s="5"/>
      <c r="JV211" s="5"/>
      <c r="JW211" s="5"/>
      <c r="JX211" s="5"/>
      <c r="JY211" s="5"/>
      <c r="JZ211" s="5"/>
      <c r="KA211" s="5"/>
      <c r="KB211" s="5"/>
      <c r="KC211" s="5"/>
      <c r="KD211" s="5"/>
      <c r="KE211" s="5"/>
      <c r="KF211" s="5"/>
      <c r="KG211" s="5"/>
      <c r="KH211" s="5"/>
      <c r="KI211" s="5"/>
      <c r="KJ211" s="5"/>
      <c r="KK211" s="5"/>
      <c r="KL211" s="5"/>
      <c r="KM211" s="5"/>
      <c r="KN211" s="5"/>
      <c r="KO211" s="5"/>
      <c r="KP211" s="5"/>
      <c r="KQ211" s="5"/>
      <c r="KR211" s="5"/>
      <c r="KS211" s="5"/>
      <c r="KT211" s="5"/>
      <c r="KU211" s="5"/>
      <c r="KV211" s="5"/>
      <c r="KW211" s="5"/>
      <c r="KX211" s="5"/>
      <c r="KY211" s="5"/>
      <c r="KZ211" s="5"/>
      <c r="LA211" s="5"/>
      <c r="LB211" s="5"/>
      <c r="LC211" s="5"/>
      <c r="LD211" s="5"/>
      <c r="LE211" s="5"/>
      <c r="LF211" s="5"/>
      <c r="LG211" s="5"/>
      <c r="LH211" s="5"/>
      <c r="LI211" s="5"/>
      <c r="LJ211" s="5"/>
      <c r="LK211" s="5"/>
      <c r="LL211" s="5"/>
      <c r="LM211" s="5"/>
      <c r="LN211" s="5"/>
      <c r="LO211" s="5"/>
      <c r="LP211" s="5"/>
      <c r="LQ211" s="5"/>
      <c r="LR211" s="5"/>
      <c r="LS211" s="5"/>
      <c r="LT211" s="5"/>
      <c r="LU211" s="5"/>
      <c r="LV211" s="5"/>
      <c r="LW211" s="5"/>
      <c r="LX211" s="5"/>
      <c r="LY211" s="5"/>
      <c r="LZ211" s="5"/>
      <c r="MA211" s="5"/>
      <c r="MB211" s="5"/>
      <c r="MC211" s="5"/>
      <c r="MD211" s="5"/>
      <c r="ME211" s="5"/>
      <c r="MF211" s="5"/>
      <c r="MG211" s="5"/>
      <c r="MH211" s="5"/>
      <c r="MI211" s="5"/>
      <c r="MJ211" s="5"/>
      <c r="MK211" s="5"/>
      <c r="ML211" s="5"/>
      <c r="MM211" s="5"/>
      <c r="MN211" s="5"/>
      <c r="MO211" s="5"/>
    </row>
    <row r="212" spans="1:353" hidden="1" x14ac:dyDescent="0.25">
      <c r="A212" s="539"/>
      <c r="B212" s="212" t="s">
        <v>250</v>
      </c>
      <c r="C212" s="185" t="s">
        <v>60</v>
      </c>
      <c r="D212" s="165"/>
      <c r="E212" s="78" t="s">
        <v>163</v>
      </c>
      <c r="F212" s="306"/>
      <c r="G212" s="165"/>
      <c r="H212" s="165"/>
      <c r="I212" s="164"/>
      <c r="J212" s="28"/>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c r="IW212" s="5"/>
      <c r="IX212" s="5"/>
      <c r="IY212" s="5"/>
      <c r="IZ212" s="5"/>
      <c r="JA212" s="5"/>
      <c r="JB212" s="5"/>
      <c r="JC212" s="5"/>
      <c r="JD212" s="5"/>
      <c r="JE212" s="5"/>
      <c r="JF212" s="5"/>
      <c r="JG212" s="5"/>
      <c r="JH212" s="5"/>
      <c r="JI212" s="5"/>
      <c r="JJ212" s="5"/>
      <c r="JK212" s="5"/>
      <c r="JL212" s="5"/>
      <c r="JM212" s="5"/>
      <c r="JN212" s="5"/>
      <c r="JO212" s="5"/>
      <c r="JP212" s="5"/>
      <c r="JQ212" s="5"/>
      <c r="JR212" s="5"/>
      <c r="JS212" s="5"/>
      <c r="JT212" s="5"/>
      <c r="JU212" s="5"/>
      <c r="JV212" s="5"/>
      <c r="JW212" s="5"/>
      <c r="JX212" s="5"/>
      <c r="JY212" s="5"/>
      <c r="JZ212" s="5"/>
      <c r="KA212" s="5"/>
      <c r="KB212" s="5"/>
      <c r="KC212" s="5"/>
      <c r="KD212" s="5"/>
      <c r="KE212" s="5"/>
      <c r="KF212" s="5"/>
      <c r="KG212" s="5"/>
      <c r="KH212" s="5"/>
      <c r="KI212" s="5"/>
      <c r="KJ212" s="5"/>
      <c r="KK212" s="5"/>
      <c r="KL212" s="5"/>
      <c r="KM212" s="5"/>
      <c r="KN212" s="5"/>
      <c r="KO212" s="5"/>
      <c r="KP212" s="5"/>
      <c r="KQ212" s="5"/>
      <c r="KR212" s="5"/>
      <c r="KS212" s="5"/>
      <c r="KT212" s="5"/>
      <c r="KU212" s="5"/>
      <c r="KV212" s="5"/>
      <c r="KW212" s="5"/>
      <c r="KX212" s="5"/>
      <c r="KY212" s="5"/>
      <c r="KZ212" s="5"/>
      <c r="LA212" s="5"/>
      <c r="LB212" s="5"/>
      <c r="LC212" s="5"/>
      <c r="LD212" s="5"/>
      <c r="LE212" s="5"/>
      <c r="LF212" s="5"/>
      <c r="LG212" s="5"/>
      <c r="LH212" s="5"/>
      <c r="LI212" s="5"/>
      <c r="LJ212" s="5"/>
      <c r="LK212" s="5"/>
      <c r="LL212" s="5"/>
      <c r="LM212" s="5"/>
      <c r="LN212" s="5"/>
      <c r="LO212" s="5"/>
      <c r="LP212" s="5"/>
      <c r="LQ212" s="5"/>
      <c r="LR212" s="5"/>
      <c r="LS212" s="5"/>
      <c r="LT212" s="5"/>
      <c r="LU212" s="5"/>
      <c r="LV212" s="5"/>
      <c r="LW212" s="5"/>
      <c r="LX212" s="5"/>
      <c r="LY212" s="5"/>
      <c r="LZ212" s="5"/>
      <c r="MA212" s="5"/>
      <c r="MB212" s="5"/>
      <c r="MC212" s="5"/>
      <c r="MD212" s="5"/>
      <c r="ME212" s="5"/>
      <c r="MF212" s="5"/>
      <c r="MG212" s="5"/>
      <c r="MH212" s="5"/>
      <c r="MI212" s="5"/>
      <c r="MJ212" s="5"/>
      <c r="MK212" s="5"/>
      <c r="ML212" s="5"/>
      <c r="MM212" s="5"/>
      <c r="MN212" s="5"/>
      <c r="MO212" s="5"/>
    </row>
    <row r="213" spans="1:353" hidden="1" x14ac:dyDescent="0.25">
      <c r="A213" s="539"/>
      <c r="B213" s="212" t="s">
        <v>251</v>
      </c>
      <c r="C213" s="185" t="s">
        <v>60</v>
      </c>
      <c r="D213" s="165"/>
      <c r="E213" s="78" t="s">
        <v>163</v>
      </c>
      <c r="F213" s="306"/>
      <c r="G213" s="165"/>
      <c r="H213" s="165"/>
      <c r="I213" s="164"/>
      <c r="J213" s="28"/>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c r="IW213" s="5"/>
      <c r="IX213" s="5"/>
      <c r="IY213" s="5"/>
      <c r="IZ213" s="5"/>
      <c r="JA213" s="5"/>
      <c r="JB213" s="5"/>
      <c r="JC213" s="5"/>
      <c r="JD213" s="5"/>
      <c r="JE213" s="5"/>
      <c r="JF213" s="5"/>
      <c r="JG213" s="5"/>
      <c r="JH213" s="5"/>
      <c r="JI213" s="5"/>
      <c r="JJ213" s="5"/>
      <c r="JK213" s="5"/>
      <c r="JL213" s="5"/>
      <c r="JM213" s="5"/>
      <c r="JN213" s="5"/>
      <c r="JO213" s="5"/>
      <c r="JP213" s="5"/>
      <c r="JQ213" s="5"/>
      <c r="JR213" s="5"/>
      <c r="JS213" s="5"/>
      <c r="JT213" s="5"/>
      <c r="JU213" s="5"/>
      <c r="JV213" s="5"/>
      <c r="JW213" s="5"/>
      <c r="JX213" s="5"/>
      <c r="JY213" s="5"/>
      <c r="JZ213" s="5"/>
      <c r="KA213" s="5"/>
      <c r="KB213" s="5"/>
      <c r="KC213" s="5"/>
      <c r="KD213" s="5"/>
      <c r="KE213" s="5"/>
      <c r="KF213" s="5"/>
      <c r="KG213" s="5"/>
      <c r="KH213" s="5"/>
      <c r="KI213" s="5"/>
      <c r="KJ213" s="5"/>
      <c r="KK213" s="5"/>
      <c r="KL213" s="5"/>
      <c r="KM213" s="5"/>
      <c r="KN213" s="5"/>
      <c r="KO213" s="5"/>
      <c r="KP213" s="5"/>
      <c r="KQ213" s="5"/>
      <c r="KR213" s="5"/>
      <c r="KS213" s="5"/>
      <c r="KT213" s="5"/>
      <c r="KU213" s="5"/>
      <c r="KV213" s="5"/>
      <c r="KW213" s="5"/>
      <c r="KX213" s="5"/>
      <c r="KY213" s="5"/>
      <c r="KZ213" s="5"/>
      <c r="LA213" s="5"/>
      <c r="LB213" s="5"/>
      <c r="LC213" s="5"/>
      <c r="LD213" s="5"/>
      <c r="LE213" s="5"/>
      <c r="LF213" s="5"/>
      <c r="LG213" s="5"/>
      <c r="LH213" s="5"/>
      <c r="LI213" s="5"/>
      <c r="LJ213" s="5"/>
      <c r="LK213" s="5"/>
      <c r="LL213" s="5"/>
      <c r="LM213" s="5"/>
      <c r="LN213" s="5"/>
      <c r="LO213" s="5"/>
      <c r="LP213" s="5"/>
      <c r="LQ213" s="5"/>
      <c r="LR213" s="5"/>
      <c r="LS213" s="5"/>
      <c r="LT213" s="5"/>
      <c r="LU213" s="5"/>
      <c r="LV213" s="5"/>
      <c r="LW213" s="5"/>
      <c r="LX213" s="5"/>
      <c r="LY213" s="5"/>
      <c r="LZ213" s="5"/>
      <c r="MA213" s="5"/>
      <c r="MB213" s="5"/>
      <c r="MC213" s="5"/>
      <c r="MD213" s="5"/>
      <c r="ME213" s="5"/>
      <c r="MF213" s="5"/>
      <c r="MG213" s="5"/>
      <c r="MH213" s="5"/>
      <c r="MI213" s="5"/>
      <c r="MJ213" s="5"/>
      <c r="MK213" s="5"/>
      <c r="ML213" s="5"/>
      <c r="MM213" s="5"/>
      <c r="MN213" s="5"/>
      <c r="MO213" s="5"/>
    </row>
    <row r="214" spans="1:353" ht="29" x14ac:dyDescent="0.4">
      <c r="A214" s="539"/>
      <c r="B214" s="66" t="s">
        <v>252</v>
      </c>
      <c r="C214" s="20" t="s">
        <v>60</v>
      </c>
      <c r="D214" s="165" t="s">
        <v>34</v>
      </c>
      <c r="E214" s="309">
        <v>43</v>
      </c>
      <c r="F214" s="306" t="s">
        <v>34</v>
      </c>
      <c r="G214" s="181"/>
      <c r="H214" s="181"/>
      <c r="I214" s="103" t="s">
        <v>418</v>
      </c>
      <c r="J214" s="28"/>
    </row>
    <row r="215" spans="1:353" hidden="1" x14ac:dyDescent="0.25">
      <c r="A215" s="539"/>
      <c r="B215" s="212" t="s">
        <v>253</v>
      </c>
      <c r="C215" s="185" t="s">
        <v>60</v>
      </c>
      <c r="D215" s="165"/>
      <c r="E215" s="78" t="s">
        <v>163</v>
      </c>
      <c r="F215" s="306"/>
      <c r="G215" s="165"/>
      <c r="H215" s="165"/>
      <c r="I215" s="164"/>
      <c r="J215" s="28"/>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c r="IW215" s="5"/>
      <c r="IX215" s="5"/>
      <c r="IY215" s="5"/>
      <c r="IZ215" s="5"/>
      <c r="JA215" s="5"/>
      <c r="JB215" s="5"/>
      <c r="JC215" s="5"/>
      <c r="JD215" s="5"/>
      <c r="JE215" s="5"/>
      <c r="JF215" s="5"/>
      <c r="JG215" s="5"/>
      <c r="JH215" s="5"/>
      <c r="JI215" s="5"/>
      <c r="JJ215" s="5"/>
      <c r="JK215" s="5"/>
      <c r="JL215" s="5"/>
      <c r="JM215" s="5"/>
      <c r="JN215" s="5"/>
      <c r="JO215" s="5"/>
      <c r="JP215" s="5"/>
      <c r="JQ215" s="5"/>
      <c r="JR215" s="5"/>
      <c r="JS215" s="5"/>
      <c r="JT215" s="5"/>
      <c r="JU215" s="5"/>
      <c r="JV215" s="5"/>
      <c r="JW215" s="5"/>
      <c r="JX215" s="5"/>
      <c r="JY215" s="5"/>
      <c r="JZ215" s="5"/>
      <c r="KA215" s="5"/>
      <c r="KB215" s="5"/>
      <c r="KC215" s="5"/>
      <c r="KD215" s="5"/>
      <c r="KE215" s="5"/>
      <c r="KF215" s="5"/>
      <c r="KG215" s="5"/>
      <c r="KH215" s="5"/>
      <c r="KI215" s="5"/>
      <c r="KJ215" s="5"/>
      <c r="KK215" s="5"/>
      <c r="KL215" s="5"/>
      <c r="KM215" s="5"/>
      <c r="KN215" s="5"/>
      <c r="KO215" s="5"/>
      <c r="KP215" s="5"/>
      <c r="KQ215" s="5"/>
      <c r="KR215" s="5"/>
      <c r="KS215" s="5"/>
      <c r="KT215" s="5"/>
      <c r="KU215" s="5"/>
      <c r="KV215" s="5"/>
      <c r="KW215" s="5"/>
      <c r="KX215" s="5"/>
      <c r="KY215" s="5"/>
      <c r="KZ215" s="5"/>
      <c r="LA215" s="5"/>
      <c r="LB215" s="5"/>
      <c r="LC215" s="5"/>
      <c r="LD215" s="5"/>
      <c r="LE215" s="5"/>
      <c r="LF215" s="5"/>
      <c r="LG215" s="5"/>
      <c r="LH215" s="5"/>
      <c r="LI215" s="5"/>
      <c r="LJ215" s="5"/>
      <c r="LK215" s="5"/>
      <c r="LL215" s="5"/>
      <c r="LM215" s="5"/>
      <c r="LN215" s="5"/>
      <c r="LO215" s="5"/>
      <c r="LP215" s="5"/>
      <c r="LQ215" s="5"/>
      <c r="LR215" s="5"/>
      <c r="LS215" s="5"/>
      <c r="LT215" s="5"/>
      <c r="LU215" s="5"/>
      <c r="LV215" s="5"/>
      <c r="LW215" s="5"/>
      <c r="LX215" s="5"/>
      <c r="LY215" s="5"/>
      <c r="LZ215" s="5"/>
      <c r="MA215" s="5"/>
      <c r="MB215" s="5"/>
      <c r="MC215" s="5"/>
      <c r="MD215" s="5"/>
      <c r="ME215" s="5"/>
      <c r="MF215" s="5"/>
      <c r="MG215" s="5"/>
      <c r="MH215" s="5"/>
      <c r="MI215" s="5"/>
      <c r="MJ215" s="5"/>
      <c r="MK215" s="5"/>
      <c r="ML215" s="5"/>
      <c r="MM215" s="5"/>
      <c r="MN215" s="5"/>
      <c r="MO215" s="5"/>
    </row>
    <row r="216" spans="1:353" ht="75.75" customHeight="1" x14ac:dyDescent="0.4">
      <c r="A216" s="539"/>
      <c r="B216" s="212" t="s">
        <v>254</v>
      </c>
      <c r="C216" s="20" t="s">
        <v>255</v>
      </c>
      <c r="D216" s="165" t="s">
        <v>34</v>
      </c>
      <c r="E216" s="84">
        <v>64</v>
      </c>
      <c r="F216" s="306"/>
      <c r="G216" s="165" t="s">
        <v>34</v>
      </c>
      <c r="H216" s="165"/>
      <c r="I216" s="105" t="s">
        <v>419</v>
      </c>
      <c r="J216" s="28"/>
    </row>
    <row r="217" spans="1:353" s="206" customFormat="1" ht="87" customHeight="1" x14ac:dyDescent="0.4">
      <c r="A217" s="540"/>
      <c r="B217" s="210" t="s">
        <v>256</v>
      </c>
      <c r="C217" s="210" t="s">
        <v>53</v>
      </c>
      <c r="D217" s="40" t="s">
        <v>34</v>
      </c>
      <c r="E217" s="90">
        <v>15</v>
      </c>
      <c r="F217" s="96" t="s">
        <v>34</v>
      </c>
      <c r="G217" s="40"/>
      <c r="H217" s="96" t="s">
        <v>34</v>
      </c>
      <c r="I217" s="16" t="s">
        <v>386</v>
      </c>
      <c r="J217" s="200" t="s">
        <v>387</v>
      </c>
      <c r="K217"/>
      <c r="L217"/>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205"/>
      <c r="BW217" s="205"/>
      <c r="BX217" s="205"/>
      <c r="BY217" s="205"/>
      <c r="BZ217" s="205"/>
      <c r="CA217" s="205"/>
      <c r="CB217" s="205"/>
      <c r="CC217" s="205"/>
      <c r="CD217" s="205"/>
      <c r="CE217" s="205"/>
      <c r="CF217" s="205"/>
      <c r="CG217" s="205"/>
      <c r="CH217" s="205"/>
      <c r="CI217" s="205"/>
      <c r="CJ217" s="205"/>
      <c r="CK217" s="205"/>
      <c r="CL217" s="205"/>
      <c r="CM217" s="205"/>
      <c r="CN217" s="205"/>
      <c r="CO217" s="205"/>
      <c r="CP217" s="205"/>
      <c r="CQ217" s="205"/>
      <c r="CR217" s="205"/>
      <c r="CS217" s="205"/>
      <c r="CT217" s="205"/>
      <c r="CU217" s="205"/>
      <c r="CV217" s="205"/>
      <c r="CW217" s="205"/>
      <c r="CX217" s="205"/>
      <c r="CY217" s="205"/>
      <c r="CZ217" s="205"/>
      <c r="DA217" s="205"/>
      <c r="DB217" s="205"/>
      <c r="DC217" s="205"/>
      <c r="DD217" s="205"/>
      <c r="DE217" s="205"/>
      <c r="DF217" s="205"/>
      <c r="DG217" s="205"/>
      <c r="DH217" s="205"/>
      <c r="DI217" s="205"/>
      <c r="DJ217" s="205"/>
      <c r="DK217" s="205"/>
      <c r="DL217" s="205"/>
      <c r="DM217" s="205"/>
      <c r="DN217" s="205"/>
      <c r="DO217" s="205"/>
      <c r="DP217" s="205"/>
      <c r="DQ217" s="205"/>
      <c r="DR217" s="205"/>
      <c r="DS217" s="205"/>
      <c r="DT217" s="205"/>
      <c r="DU217" s="205"/>
      <c r="DV217" s="205"/>
      <c r="DW217" s="205"/>
      <c r="DX217" s="205"/>
      <c r="DY217" s="205"/>
      <c r="DZ217" s="205"/>
      <c r="EA217" s="205"/>
      <c r="EB217" s="205"/>
      <c r="EC217" s="205"/>
      <c r="ED217" s="205"/>
      <c r="EE217" s="205"/>
      <c r="EF217" s="205"/>
      <c r="EG217" s="205"/>
      <c r="EH217" s="205"/>
      <c r="EI217" s="205"/>
      <c r="EJ217" s="205"/>
      <c r="EK217" s="205"/>
      <c r="EL217" s="205"/>
      <c r="EM217" s="205"/>
      <c r="EN217" s="205"/>
      <c r="EO217" s="205"/>
      <c r="EP217" s="205"/>
      <c r="EQ217" s="205"/>
      <c r="ER217" s="205"/>
      <c r="ES217" s="205"/>
      <c r="ET217" s="205"/>
      <c r="EU217" s="205"/>
      <c r="EV217" s="205"/>
      <c r="EW217" s="205"/>
      <c r="EX217" s="205"/>
      <c r="EY217" s="205"/>
      <c r="EZ217" s="205"/>
      <c r="FA217" s="205"/>
      <c r="FB217" s="205"/>
      <c r="FC217" s="205"/>
      <c r="FD217" s="205"/>
      <c r="FE217" s="205"/>
      <c r="FF217" s="205"/>
      <c r="FG217" s="205"/>
      <c r="FH217" s="205"/>
      <c r="FI217" s="205"/>
      <c r="FJ217" s="205"/>
      <c r="FK217" s="205"/>
      <c r="FL217" s="205"/>
      <c r="FM217" s="205"/>
      <c r="FN217" s="205"/>
      <c r="FO217" s="205"/>
      <c r="FP217" s="205"/>
      <c r="FQ217" s="205"/>
      <c r="FR217" s="205"/>
      <c r="FS217" s="205"/>
      <c r="FT217" s="205"/>
      <c r="FU217" s="205"/>
      <c r="FV217" s="205"/>
      <c r="FW217" s="205"/>
      <c r="FX217" s="205"/>
      <c r="FY217" s="205"/>
      <c r="FZ217" s="205"/>
      <c r="GA217" s="205"/>
      <c r="GB217" s="205"/>
      <c r="GC217" s="205"/>
      <c r="GD217" s="205"/>
      <c r="GE217" s="205"/>
      <c r="GF217" s="205"/>
      <c r="GG217" s="205"/>
      <c r="GH217" s="205"/>
      <c r="GI217" s="205"/>
      <c r="GJ217" s="205"/>
      <c r="GK217" s="205"/>
      <c r="GL217" s="205"/>
      <c r="GM217" s="205"/>
      <c r="GN217" s="205"/>
      <c r="GO217" s="205"/>
      <c r="GP217" s="205"/>
      <c r="GQ217" s="205"/>
      <c r="GR217" s="205"/>
      <c r="GS217" s="205"/>
      <c r="GT217" s="205"/>
      <c r="GU217" s="205"/>
      <c r="GV217" s="205"/>
      <c r="GW217" s="205"/>
      <c r="GX217" s="205"/>
      <c r="GY217" s="205"/>
      <c r="GZ217" s="205"/>
      <c r="HA217" s="205"/>
      <c r="HB217" s="205"/>
      <c r="HC217" s="205"/>
      <c r="HD217" s="205"/>
      <c r="HE217" s="205"/>
      <c r="HF217" s="205"/>
      <c r="HG217" s="205"/>
      <c r="HH217" s="205"/>
      <c r="HI217" s="205"/>
      <c r="HJ217" s="205"/>
      <c r="HK217" s="205"/>
      <c r="HL217" s="205"/>
      <c r="HM217" s="205"/>
      <c r="HN217" s="205"/>
      <c r="HO217" s="205"/>
      <c r="HP217" s="205"/>
      <c r="HQ217" s="205"/>
      <c r="HR217" s="205"/>
      <c r="HS217" s="205"/>
      <c r="HT217" s="205"/>
      <c r="HU217" s="205"/>
      <c r="HV217" s="205"/>
      <c r="HW217" s="205"/>
      <c r="HX217" s="205"/>
      <c r="HY217" s="205"/>
      <c r="HZ217" s="205"/>
      <c r="IA217" s="205"/>
      <c r="IB217" s="205"/>
      <c r="IC217" s="205"/>
      <c r="ID217" s="205"/>
      <c r="IE217" s="205"/>
      <c r="IF217" s="205"/>
      <c r="IG217" s="205"/>
      <c r="IH217" s="205"/>
      <c r="II217" s="205"/>
      <c r="IJ217" s="205"/>
      <c r="IK217" s="205"/>
      <c r="IL217" s="205"/>
      <c r="IM217" s="205"/>
      <c r="IN217" s="205"/>
      <c r="IO217" s="205"/>
      <c r="IP217" s="205"/>
      <c r="IQ217" s="205"/>
      <c r="IR217" s="205"/>
      <c r="IS217" s="205"/>
      <c r="IT217" s="205"/>
      <c r="IU217" s="205"/>
      <c r="IV217" s="205"/>
      <c r="IW217" s="205"/>
      <c r="IX217" s="205"/>
      <c r="IY217" s="205"/>
      <c r="IZ217" s="205"/>
      <c r="JA217" s="205"/>
      <c r="JB217" s="205"/>
      <c r="JC217" s="205"/>
      <c r="JD217" s="205"/>
      <c r="JE217" s="205"/>
      <c r="JF217" s="205"/>
      <c r="JG217" s="205"/>
      <c r="JH217" s="205"/>
      <c r="JI217" s="205"/>
      <c r="JJ217" s="205"/>
      <c r="JK217" s="205"/>
      <c r="JL217" s="205"/>
      <c r="JM217" s="205"/>
      <c r="JN217" s="205"/>
      <c r="JO217" s="205"/>
      <c r="JP217" s="205"/>
      <c r="JQ217" s="205"/>
      <c r="JR217" s="205"/>
      <c r="JS217" s="205"/>
      <c r="JT217" s="205"/>
      <c r="JU217" s="205"/>
      <c r="JV217" s="205"/>
      <c r="JW217" s="205"/>
      <c r="JX217" s="205"/>
      <c r="JY217" s="205"/>
      <c r="JZ217" s="205"/>
      <c r="KA217" s="205"/>
      <c r="KB217" s="205"/>
      <c r="KC217" s="205"/>
      <c r="KD217" s="205"/>
      <c r="KE217" s="205"/>
      <c r="KF217" s="205"/>
      <c r="KG217" s="205"/>
      <c r="KH217" s="205"/>
      <c r="KI217" s="205"/>
      <c r="KJ217" s="205"/>
      <c r="KK217" s="205"/>
      <c r="KL217" s="205"/>
      <c r="KM217" s="205"/>
      <c r="KN217" s="205"/>
      <c r="KO217" s="205"/>
      <c r="KP217" s="205"/>
      <c r="KQ217" s="205"/>
      <c r="KR217" s="205"/>
      <c r="KS217" s="205"/>
      <c r="KT217" s="205"/>
      <c r="KU217" s="205"/>
      <c r="KV217" s="205"/>
      <c r="KW217" s="205"/>
      <c r="KX217" s="205"/>
      <c r="KY217" s="205"/>
      <c r="KZ217" s="205"/>
      <c r="LA217" s="205"/>
      <c r="LB217" s="205"/>
      <c r="LC217" s="205"/>
      <c r="LD217" s="205"/>
      <c r="LE217" s="205"/>
      <c r="LF217" s="205"/>
      <c r="LG217" s="205"/>
      <c r="LH217" s="205"/>
      <c r="LI217" s="205"/>
      <c r="LJ217" s="205"/>
      <c r="LK217" s="205"/>
      <c r="LL217" s="205"/>
      <c r="LM217" s="205"/>
      <c r="LN217" s="205"/>
      <c r="LO217" s="205"/>
      <c r="LP217" s="205"/>
      <c r="LQ217" s="205"/>
      <c r="LR217" s="205"/>
      <c r="LS217" s="205"/>
      <c r="LT217" s="205"/>
      <c r="LU217" s="205"/>
      <c r="LV217" s="205"/>
      <c r="LW217" s="205"/>
      <c r="LX217" s="205"/>
      <c r="LY217" s="205"/>
      <c r="LZ217" s="205"/>
      <c r="MA217" s="205"/>
      <c r="MB217" s="205"/>
      <c r="MC217" s="205"/>
      <c r="MD217" s="205"/>
      <c r="ME217" s="205"/>
      <c r="MF217" s="205"/>
      <c r="MG217" s="205"/>
      <c r="MH217" s="205"/>
      <c r="MI217" s="205"/>
      <c r="MJ217" s="205"/>
      <c r="MK217" s="205"/>
      <c r="ML217" s="205"/>
      <c r="MM217" s="205"/>
      <c r="MN217" s="205"/>
      <c r="MO217" s="205"/>
    </row>
    <row r="218" spans="1:353" ht="15.65" hidden="1" customHeight="1" x14ac:dyDescent="0.25">
      <c r="A218" s="472" t="s">
        <v>257</v>
      </c>
      <c r="B218" s="473"/>
      <c r="C218" s="473"/>
      <c r="D218" s="474"/>
      <c r="E218" s="31">
        <f>SUM(E194:E217)</f>
        <v>12674</v>
      </c>
      <c r="F218" s="94"/>
      <c r="G218" s="576"/>
      <c r="H218" s="576"/>
      <c r="I218" s="576"/>
      <c r="J218" s="577"/>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c r="IV218" s="5"/>
      <c r="IW218" s="5"/>
      <c r="IX218" s="5"/>
      <c r="IY218" s="5"/>
      <c r="IZ218" s="5"/>
      <c r="JA218" s="5"/>
      <c r="JB218" s="5"/>
      <c r="JC218" s="5"/>
      <c r="JD218" s="5"/>
      <c r="JE218" s="5"/>
      <c r="JF218" s="5"/>
      <c r="JG218" s="5"/>
      <c r="JH218" s="5"/>
      <c r="JI218" s="5"/>
      <c r="JJ218" s="5"/>
      <c r="JK218" s="5"/>
      <c r="JL218" s="5"/>
      <c r="JM218" s="5"/>
      <c r="JN218" s="5"/>
      <c r="JO218" s="5"/>
      <c r="JP218" s="5"/>
      <c r="JQ218" s="5"/>
      <c r="JR218" s="5"/>
      <c r="JS218" s="5"/>
      <c r="JT218" s="5"/>
      <c r="JU218" s="5"/>
      <c r="JV218" s="5"/>
      <c r="JW218" s="5"/>
      <c r="JX218" s="5"/>
      <c r="JY218" s="5"/>
      <c r="JZ218" s="5"/>
      <c r="KA218" s="5"/>
      <c r="KB218" s="5"/>
      <c r="KC218" s="5"/>
      <c r="KD218" s="5"/>
      <c r="KE218" s="5"/>
      <c r="KF218" s="5"/>
      <c r="KG218" s="5"/>
      <c r="KH218" s="5"/>
      <c r="KI218" s="5"/>
      <c r="KJ218" s="5"/>
      <c r="KK218" s="5"/>
      <c r="KL218" s="5"/>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c r="MI218" s="5"/>
      <c r="MJ218" s="5"/>
      <c r="MK218" s="5"/>
      <c r="ML218" s="5"/>
      <c r="MM218" s="5"/>
      <c r="MN218" s="5"/>
      <c r="MO218" s="5"/>
    </row>
    <row r="219" spans="1:353" hidden="1" x14ac:dyDescent="0.25">
      <c r="A219" s="173"/>
      <c r="B219" s="343"/>
      <c r="C219" s="174"/>
      <c r="D219" s="186"/>
      <c r="E219" s="75"/>
      <c r="F219" s="307"/>
      <c r="G219" s="307"/>
      <c r="H219" s="307"/>
      <c r="I219" s="307"/>
      <c r="J219" s="64"/>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c r="IW219" s="5"/>
      <c r="IX219" s="5"/>
      <c r="IY219" s="5"/>
      <c r="IZ219" s="5"/>
      <c r="JA219" s="5"/>
      <c r="JB219" s="5"/>
      <c r="JC219" s="5"/>
      <c r="JD219" s="5"/>
      <c r="JE219" s="5"/>
      <c r="JF219" s="5"/>
      <c r="JG219" s="5"/>
      <c r="JH219" s="5"/>
      <c r="JI219" s="5"/>
      <c r="JJ219" s="5"/>
      <c r="JK219" s="5"/>
      <c r="JL219" s="5"/>
      <c r="JM219" s="5"/>
      <c r="JN219" s="5"/>
      <c r="JO219" s="5"/>
      <c r="JP219" s="5"/>
      <c r="JQ219" s="5"/>
      <c r="JR219" s="5"/>
      <c r="JS219" s="5"/>
      <c r="JT219" s="5"/>
      <c r="JU219" s="5"/>
      <c r="JV219" s="5"/>
      <c r="JW219" s="5"/>
      <c r="JX219" s="5"/>
      <c r="JY219" s="5"/>
      <c r="JZ219" s="5"/>
      <c r="KA219" s="5"/>
      <c r="KB219" s="5"/>
      <c r="KC219" s="5"/>
      <c r="KD219" s="5"/>
      <c r="KE219" s="5"/>
      <c r="KF219" s="5"/>
      <c r="KG219" s="5"/>
      <c r="KH219" s="5"/>
      <c r="KI219" s="5"/>
      <c r="KJ219" s="5"/>
      <c r="KK219" s="5"/>
      <c r="KL219" s="5"/>
      <c r="KM219" s="5"/>
      <c r="KN219" s="5"/>
      <c r="KO219" s="5"/>
      <c r="KP219" s="5"/>
      <c r="KQ219" s="5"/>
      <c r="KR219" s="5"/>
      <c r="KS219" s="5"/>
      <c r="KT219" s="5"/>
      <c r="KU219" s="5"/>
      <c r="KV219" s="5"/>
      <c r="KW219" s="5"/>
      <c r="KX219" s="5"/>
      <c r="KY219" s="5"/>
      <c r="KZ219" s="5"/>
      <c r="LA219" s="5"/>
      <c r="LB219" s="5"/>
      <c r="LC219" s="5"/>
      <c r="LD219" s="5"/>
      <c r="LE219" s="5"/>
      <c r="LF219" s="5"/>
      <c r="LG219" s="5"/>
      <c r="LH219" s="5"/>
      <c r="LI219" s="5"/>
      <c r="LJ219" s="5"/>
      <c r="LK219" s="5"/>
      <c r="LL219" s="5"/>
      <c r="LM219" s="5"/>
      <c r="LN219" s="5"/>
      <c r="LO219" s="5"/>
      <c r="LP219" s="5"/>
      <c r="LQ219" s="5"/>
      <c r="LR219" s="5"/>
      <c r="LS219" s="5"/>
      <c r="LT219" s="5"/>
      <c r="LU219" s="5"/>
      <c r="LV219" s="5"/>
      <c r="LW219" s="5"/>
      <c r="LX219" s="5"/>
      <c r="LY219" s="5"/>
      <c r="LZ219" s="5"/>
      <c r="MA219" s="5"/>
      <c r="MB219" s="5"/>
      <c r="MC219" s="5"/>
      <c r="MD219" s="5"/>
      <c r="ME219" s="5"/>
      <c r="MF219" s="5"/>
      <c r="MG219" s="5"/>
      <c r="MH219" s="5"/>
      <c r="MI219" s="5"/>
      <c r="MJ219" s="5"/>
      <c r="MK219" s="5"/>
      <c r="ML219" s="5"/>
      <c r="MM219" s="5"/>
      <c r="MN219" s="5"/>
      <c r="MO219" s="5"/>
    </row>
    <row r="220" spans="1:353" s="6" customFormat="1" ht="15" hidden="1" customHeight="1" x14ac:dyDescent="0.25">
      <c r="A220" s="538" t="s">
        <v>258</v>
      </c>
      <c r="B220" s="1" t="s">
        <v>259</v>
      </c>
      <c r="C220" s="106" t="s">
        <v>260</v>
      </c>
      <c r="D220" s="26"/>
      <c r="E220" s="570">
        <v>922</v>
      </c>
      <c r="F220" s="26"/>
      <c r="G220" s="26"/>
      <c r="H220" s="26"/>
      <c r="I220" s="26"/>
      <c r="J220" s="68"/>
      <c r="K220"/>
      <c r="L220"/>
      <c r="M220" s="5"/>
      <c r="N220" s="5"/>
      <c r="O220" s="5"/>
      <c r="P220" s="5"/>
      <c r="Q220" s="5"/>
      <c r="R220" s="5"/>
      <c r="S220" s="5"/>
      <c r="T220" s="5"/>
      <c r="U220" s="5"/>
      <c r="V220" s="5"/>
      <c r="W220" s="5"/>
      <c r="X220" s="5"/>
      <c r="Y220" s="5"/>
      <c r="Z220" s="5"/>
      <c r="AA220" s="5"/>
    </row>
    <row r="221" spans="1:353" s="6" customFormat="1" ht="25.5" hidden="1" customHeight="1" x14ac:dyDescent="0.25">
      <c r="A221" s="539"/>
      <c r="B221" s="57" t="s">
        <v>261</v>
      </c>
      <c r="C221" s="156" t="s">
        <v>20</v>
      </c>
      <c r="D221" s="434"/>
      <c r="E221" s="545"/>
      <c r="F221" s="306"/>
      <c r="G221" s="306"/>
      <c r="H221" s="306"/>
      <c r="I221" s="306"/>
      <c r="J221" s="28"/>
      <c r="K221"/>
      <c r="L221"/>
      <c r="M221" s="5"/>
      <c r="N221" s="5"/>
      <c r="O221" s="5"/>
      <c r="P221" s="5"/>
      <c r="Q221" s="5"/>
      <c r="R221" s="5"/>
      <c r="S221" s="5"/>
      <c r="T221" s="5"/>
      <c r="U221" s="5"/>
      <c r="V221" s="5"/>
      <c r="W221" s="5"/>
      <c r="X221" s="5"/>
      <c r="Y221" s="5"/>
      <c r="Z221" s="5"/>
      <c r="AA221" s="5"/>
    </row>
    <row r="222" spans="1:353" s="6" customFormat="1" hidden="1" x14ac:dyDescent="0.25">
      <c r="A222" s="539"/>
      <c r="B222" s="57" t="s">
        <v>262</v>
      </c>
      <c r="C222" s="159" t="s">
        <v>263</v>
      </c>
      <c r="D222" s="434"/>
      <c r="E222" s="545"/>
      <c r="F222" s="306"/>
      <c r="G222" s="306"/>
      <c r="H222" s="306"/>
      <c r="I222" s="306"/>
      <c r="J222" s="28"/>
      <c r="K222"/>
      <c r="L222"/>
      <c r="M222" s="5"/>
      <c r="N222" s="5"/>
      <c r="O222" s="5"/>
      <c r="P222" s="5"/>
      <c r="Q222" s="5"/>
      <c r="R222" s="5"/>
      <c r="S222" s="5"/>
      <c r="T222" s="5"/>
      <c r="U222" s="5"/>
      <c r="V222" s="5"/>
      <c r="W222" s="5"/>
      <c r="X222" s="5"/>
      <c r="Y222" s="5"/>
      <c r="Z222" s="5"/>
      <c r="AA222" s="5"/>
    </row>
    <row r="223" spans="1:353" s="6" customFormat="1" hidden="1" x14ac:dyDescent="0.25">
      <c r="A223" s="539"/>
      <c r="B223" s="346" t="s">
        <v>264</v>
      </c>
      <c r="C223" s="45" t="s">
        <v>20</v>
      </c>
      <c r="D223" s="434"/>
      <c r="E223" s="545"/>
      <c r="F223" s="306"/>
      <c r="G223" s="306"/>
      <c r="H223" s="306"/>
      <c r="I223" s="306"/>
      <c r="J223" s="28"/>
      <c r="K223"/>
      <c r="L223"/>
      <c r="M223" s="5"/>
      <c r="N223" s="5"/>
      <c r="O223" s="5"/>
      <c r="P223" s="5"/>
      <c r="Q223" s="5"/>
      <c r="R223" s="5"/>
      <c r="S223" s="5"/>
      <c r="T223" s="5"/>
      <c r="U223" s="5"/>
      <c r="V223" s="5"/>
      <c r="W223" s="5"/>
      <c r="X223" s="5"/>
      <c r="Y223" s="5"/>
      <c r="Z223" s="5"/>
      <c r="AA223" s="5"/>
    </row>
    <row r="224" spans="1:353" s="6" customFormat="1" hidden="1" x14ac:dyDescent="0.25">
      <c r="A224" s="539"/>
      <c r="B224" s="188" t="s">
        <v>265</v>
      </c>
      <c r="C224" s="45" t="s">
        <v>263</v>
      </c>
      <c r="D224" s="434"/>
      <c r="E224" s="545"/>
      <c r="F224" s="306"/>
      <c r="G224" s="306"/>
      <c r="H224" s="306"/>
      <c r="I224" s="306"/>
      <c r="J224" s="28"/>
      <c r="K224"/>
      <c r="L224"/>
      <c r="M224" s="5"/>
      <c r="N224" s="5"/>
      <c r="O224" s="5"/>
      <c r="P224" s="5"/>
      <c r="Q224" s="5"/>
      <c r="R224" s="5"/>
      <c r="S224" s="5"/>
      <c r="T224" s="5"/>
      <c r="U224" s="5"/>
      <c r="V224" s="5"/>
      <c r="W224" s="5"/>
      <c r="X224" s="5"/>
      <c r="Y224" s="5"/>
      <c r="Z224" s="5"/>
      <c r="AA224" s="5"/>
    </row>
    <row r="225" spans="1:27" s="6" customFormat="1" hidden="1" x14ac:dyDescent="0.25">
      <c r="A225" s="539"/>
      <c r="B225" s="188" t="s">
        <v>266</v>
      </c>
      <c r="C225" s="45" t="s">
        <v>20</v>
      </c>
      <c r="D225" s="434"/>
      <c r="E225" s="546"/>
      <c r="F225" s="306"/>
      <c r="G225" s="306"/>
      <c r="H225" s="306"/>
      <c r="I225" s="306"/>
      <c r="J225" s="28"/>
      <c r="K225"/>
      <c r="L225"/>
      <c r="M225" s="5"/>
      <c r="N225" s="5"/>
      <c r="O225" s="5"/>
      <c r="P225" s="5"/>
      <c r="Q225" s="5"/>
      <c r="R225" s="5"/>
      <c r="S225" s="5"/>
      <c r="T225" s="5"/>
      <c r="U225" s="5"/>
      <c r="V225" s="5"/>
      <c r="W225" s="5"/>
      <c r="X225" s="5"/>
      <c r="Y225" s="5"/>
      <c r="Z225" s="5"/>
      <c r="AA225" s="5"/>
    </row>
    <row r="226" spans="1:27" s="6" customFormat="1" hidden="1" x14ac:dyDescent="0.25">
      <c r="A226" s="539"/>
      <c r="B226" s="8" t="s">
        <v>267</v>
      </c>
      <c r="C226" s="22" t="s">
        <v>144</v>
      </c>
      <c r="D226" s="434"/>
      <c r="E226" s="304">
        <v>691</v>
      </c>
      <c r="F226" s="306"/>
      <c r="G226" s="306"/>
      <c r="H226" s="306"/>
      <c r="I226" s="306"/>
      <c r="J226" s="28"/>
      <c r="K226"/>
      <c r="L226"/>
      <c r="M226" s="5"/>
      <c r="N226" s="5"/>
      <c r="O226" s="5"/>
      <c r="P226" s="5"/>
      <c r="Q226" s="5"/>
      <c r="R226" s="5"/>
      <c r="S226" s="5"/>
      <c r="T226" s="5"/>
      <c r="U226" s="5"/>
      <c r="V226" s="5"/>
      <c r="W226" s="5"/>
      <c r="X226" s="5"/>
      <c r="Y226" s="5"/>
      <c r="Z226" s="5"/>
      <c r="AA226" s="5"/>
    </row>
    <row r="227" spans="1:27" s="6" customFormat="1" hidden="1" x14ac:dyDescent="0.25">
      <c r="A227" s="539"/>
      <c r="B227" s="8" t="s">
        <v>496</v>
      </c>
      <c r="C227" s="22" t="s">
        <v>144</v>
      </c>
      <c r="D227" s="434"/>
      <c r="E227" s="52">
        <v>192</v>
      </c>
      <c r="F227" s="306"/>
      <c r="G227" s="306"/>
      <c r="H227" s="306"/>
      <c r="I227" s="306"/>
      <c r="J227" s="28"/>
      <c r="K227"/>
      <c r="L227"/>
      <c r="M227" s="5"/>
      <c r="N227" s="5"/>
      <c r="O227" s="5"/>
      <c r="P227" s="5"/>
      <c r="Q227" s="5"/>
      <c r="R227" s="5"/>
      <c r="S227" s="5"/>
      <c r="T227" s="5"/>
      <c r="U227" s="5"/>
      <c r="V227" s="5"/>
      <c r="W227" s="5"/>
      <c r="X227" s="5"/>
      <c r="Y227" s="5"/>
      <c r="Z227" s="5"/>
      <c r="AA227" s="5"/>
    </row>
    <row r="228" spans="1:27" s="6" customFormat="1" hidden="1" x14ac:dyDescent="0.25">
      <c r="A228" s="539"/>
      <c r="B228" s="8" t="s">
        <v>269</v>
      </c>
      <c r="C228" s="189" t="s">
        <v>144</v>
      </c>
      <c r="D228" s="434"/>
      <c r="E228" s="544">
        <v>259</v>
      </c>
      <c r="F228" s="306"/>
      <c r="G228" s="306"/>
      <c r="H228" s="306"/>
      <c r="I228" s="306"/>
      <c r="J228" s="28"/>
      <c r="K228"/>
      <c r="L228"/>
      <c r="M228" s="5"/>
      <c r="N228" s="5"/>
      <c r="O228" s="5"/>
      <c r="P228" s="5"/>
      <c r="Q228" s="5"/>
      <c r="R228" s="5"/>
      <c r="S228" s="5"/>
      <c r="T228" s="5"/>
      <c r="U228" s="5"/>
      <c r="V228" s="5"/>
      <c r="W228" s="5"/>
      <c r="X228" s="5"/>
      <c r="Y228" s="5"/>
      <c r="Z228" s="5"/>
      <c r="AA228" s="5"/>
    </row>
    <row r="229" spans="1:27" s="6" customFormat="1" hidden="1" x14ac:dyDescent="0.25">
      <c r="A229" s="539"/>
      <c r="B229" s="57" t="s">
        <v>270</v>
      </c>
      <c r="C229" s="45" t="s">
        <v>20</v>
      </c>
      <c r="D229" s="434"/>
      <c r="E229" s="546"/>
      <c r="F229" s="306"/>
      <c r="G229" s="306"/>
      <c r="H229" s="306"/>
      <c r="I229" s="306"/>
      <c r="J229" s="28"/>
      <c r="K229"/>
      <c r="L229"/>
      <c r="M229" s="5"/>
      <c r="N229" s="5"/>
      <c r="O229" s="5"/>
      <c r="P229" s="5"/>
      <c r="Q229" s="5"/>
      <c r="R229" s="5"/>
      <c r="S229" s="5"/>
      <c r="T229" s="5"/>
      <c r="U229" s="5"/>
      <c r="V229" s="5"/>
      <c r="W229" s="5"/>
      <c r="X229" s="5"/>
      <c r="Y229" s="5"/>
      <c r="Z229" s="5"/>
      <c r="AA229" s="5"/>
    </row>
    <row r="230" spans="1:27" s="6" customFormat="1" hidden="1" x14ac:dyDescent="0.25">
      <c r="A230" s="539"/>
      <c r="B230" s="8" t="s">
        <v>271</v>
      </c>
      <c r="C230" s="22" t="s">
        <v>144</v>
      </c>
      <c r="D230" s="434"/>
      <c r="E230" s="52">
        <v>85</v>
      </c>
      <c r="F230" s="306"/>
      <c r="G230" s="306"/>
      <c r="H230" s="306"/>
      <c r="I230" s="306"/>
      <c r="J230" s="28"/>
      <c r="K230"/>
      <c r="L230"/>
      <c r="M230" s="5"/>
      <c r="N230" s="5"/>
      <c r="O230" s="5"/>
      <c r="P230" s="5"/>
      <c r="Q230" s="5"/>
      <c r="R230" s="5"/>
      <c r="S230" s="5"/>
      <c r="T230" s="5"/>
      <c r="U230" s="5"/>
      <c r="V230" s="5"/>
      <c r="W230" s="5"/>
      <c r="X230" s="5"/>
      <c r="Y230" s="5"/>
      <c r="Z230" s="5"/>
      <c r="AA230" s="5"/>
    </row>
    <row r="231" spans="1:27" s="6" customFormat="1" hidden="1" x14ac:dyDescent="0.25">
      <c r="A231" s="539"/>
      <c r="B231" s="8" t="s">
        <v>492</v>
      </c>
      <c r="C231" s="189" t="s">
        <v>144</v>
      </c>
      <c r="D231" s="434"/>
      <c r="E231" s="544">
        <v>282</v>
      </c>
      <c r="F231" s="306"/>
      <c r="G231" s="306"/>
      <c r="H231" s="306"/>
      <c r="I231" s="306"/>
      <c r="J231" s="28"/>
      <c r="K231"/>
      <c r="L231"/>
      <c r="M231" s="5"/>
      <c r="N231" s="5"/>
      <c r="O231" s="5"/>
      <c r="P231" s="5"/>
      <c r="Q231" s="5"/>
      <c r="R231" s="5"/>
      <c r="S231" s="5"/>
      <c r="T231" s="5"/>
      <c r="U231" s="5"/>
      <c r="V231" s="5"/>
      <c r="W231" s="5"/>
      <c r="X231" s="5"/>
      <c r="Y231" s="5"/>
      <c r="Z231" s="5"/>
      <c r="AA231" s="5"/>
    </row>
    <row r="232" spans="1:27" s="6" customFormat="1" hidden="1" x14ac:dyDescent="0.25">
      <c r="A232" s="539"/>
      <c r="B232" s="190" t="s">
        <v>272</v>
      </c>
      <c r="C232" s="156" t="s">
        <v>20</v>
      </c>
      <c r="D232" s="434"/>
      <c r="E232" s="545"/>
      <c r="F232" s="306"/>
      <c r="G232" s="306"/>
      <c r="H232" s="306"/>
      <c r="I232" s="306"/>
      <c r="J232" s="28"/>
      <c r="K232"/>
      <c r="L232"/>
      <c r="M232" s="5"/>
      <c r="N232" s="5"/>
      <c r="O232" s="5"/>
      <c r="P232" s="5"/>
      <c r="Q232" s="5"/>
      <c r="R232" s="5"/>
      <c r="S232" s="5"/>
      <c r="T232" s="5"/>
      <c r="U232" s="5"/>
      <c r="V232" s="5"/>
      <c r="W232" s="5"/>
      <c r="X232" s="5"/>
      <c r="Y232" s="5"/>
      <c r="Z232" s="5"/>
      <c r="AA232" s="5"/>
    </row>
    <row r="233" spans="1:27" s="6" customFormat="1" ht="22.5" hidden="1" customHeight="1" x14ac:dyDescent="0.25">
      <c r="A233" s="539"/>
      <c r="B233" s="190" t="s">
        <v>273</v>
      </c>
      <c r="C233" s="156" t="s">
        <v>20</v>
      </c>
      <c r="D233" s="434"/>
      <c r="E233" s="545"/>
      <c r="F233" s="306"/>
      <c r="G233" s="306"/>
      <c r="H233" s="306"/>
      <c r="I233" s="306"/>
      <c r="J233" s="28"/>
      <c r="K233"/>
      <c r="L233"/>
      <c r="M233" s="5"/>
      <c r="N233" s="5"/>
      <c r="O233" s="5"/>
      <c r="P233" s="5"/>
      <c r="Q233" s="5"/>
      <c r="R233" s="5"/>
      <c r="S233" s="5"/>
      <c r="T233" s="5"/>
      <c r="U233" s="5"/>
      <c r="V233" s="5"/>
      <c r="W233" s="5"/>
      <c r="X233" s="5"/>
      <c r="Y233" s="5"/>
      <c r="Z233" s="5"/>
      <c r="AA233" s="5"/>
    </row>
    <row r="234" spans="1:27" s="6" customFormat="1" hidden="1" x14ac:dyDescent="0.25">
      <c r="A234" s="539"/>
      <c r="B234" s="339" t="s">
        <v>494</v>
      </c>
      <c r="C234" s="22" t="s">
        <v>75</v>
      </c>
      <c r="D234" s="434"/>
      <c r="E234" s="545">
        <v>254</v>
      </c>
      <c r="F234" s="332"/>
      <c r="G234" s="332"/>
      <c r="H234" s="332"/>
      <c r="I234" s="332"/>
      <c r="J234" s="28"/>
      <c r="K234"/>
      <c r="L234"/>
      <c r="M234" s="5"/>
      <c r="N234" s="5"/>
      <c r="O234" s="5"/>
      <c r="P234" s="5"/>
      <c r="Q234" s="5"/>
      <c r="R234" s="5"/>
      <c r="S234" s="5"/>
      <c r="T234" s="5"/>
      <c r="U234" s="5"/>
      <c r="V234" s="5"/>
      <c r="W234" s="5"/>
      <c r="X234" s="5"/>
      <c r="Y234" s="5"/>
      <c r="Z234" s="5"/>
      <c r="AA234" s="5"/>
    </row>
    <row r="235" spans="1:27" s="6" customFormat="1" hidden="1" x14ac:dyDescent="0.25">
      <c r="A235" s="539"/>
      <c r="B235" s="190" t="s">
        <v>491</v>
      </c>
      <c r="C235" s="45" t="s">
        <v>493</v>
      </c>
      <c r="D235" s="434"/>
      <c r="E235" s="545"/>
      <c r="F235" s="332"/>
      <c r="G235" s="332"/>
      <c r="H235" s="332"/>
      <c r="I235" s="332"/>
      <c r="J235" s="28"/>
      <c r="K235"/>
      <c r="L235"/>
      <c r="M235" s="5"/>
      <c r="N235" s="5"/>
      <c r="O235" s="5"/>
      <c r="P235" s="5"/>
      <c r="Q235" s="5"/>
      <c r="R235" s="5"/>
      <c r="S235" s="5"/>
      <c r="T235" s="5"/>
      <c r="U235" s="5"/>
      <c r="V235" s="5"/>
      <c r="W235" s="5"/>
      <c r="X235" s="5"/>
      <c r="Y235" s="5"/>
      <c r="Z235" s="5"/>
      <c r="AA235" s="5"/>
    </row>
    <row r="236" spans="1:27" s="6" customFormat="1" hidden="1" x14ac:dyDescent="0.25">
      <c r="A236" s="539"/>
      <c r="B236" s="190" t="s">
        <v>274</v>
      </c>
      <c r="C236" s="142" t="s">
        <v>493</v>
      </c>
      <c r="D236" s="434"/>
      <c r="E236" s="545"/>
      <c r="F236" s="332"/>
      <c r="G236" s="332"/>
      <c r="H236" s="332"/>
      <c r="I236" s="332"/>
      <c r="J236" s="28"/>
      <c r="K236"/>
      <c r="L236"/>
      <c r="M236" s="5"/>
      <c r="N236" s="5"/>
      <c r="O236" s="5"/>
      <c r="P236" s="5"/>
      <c r="Q236" s="5"/>
      <c r="R236" s="5"/>
      <c r="S236" s="5"/>
      <c r="T236" s="5"/>
      <c r="U236" s="5"/>
      <c r="V236" s="5"/>
      <c r="W236" s="5"/>
      <c r="X236" s="5"/>
      <c r="Y236" s="5"/>
      <c r="Z236" s="5"/>
      <c r="AA236" s="5"/>
    </row>
    <row r="237" spans="1:27" s="6" customFormat="1" hidden="1" x14ac:dyDescent="0.25">
      <c r="A237" s="539"/>
      <c r="B237" s="190" t="s">
        <v>275</v>
      </c>
      <c r="C237" s="45" t="s">
        <v>263</v>
      </c>
      <c r="D237" s="434"/>
      <c r="E237" s="545"/>
      <c r="F237" s="332"/>
      <c r="G237" s="332"/>
      <c r="H237" s="332"/>
      <c r="I237" s="332"/>
      <c r="J237" s="28"/>
      <c r="K237"/>
      <c r="L237"/>
      <c r="M237" s="5"/>
      <c r="N237" s="5"/>
      <c r="O237" s="5"/>
      <c r="P237" s="5"/>
      <c r="Q237" s="5"/>
      <c r="R237" s="5"/>
      <c r="S237" s="5"/>
      <c r="T237" s="5"/>
      <c r="U237" s="5"/>
      <c r="V237" s="5"/>
      <c r="W237" s="5"/>
      <c r="X237" s="5"/>
      <c r="Y237" s="5"/>
      <c r="Z237" s="5"/>
      <c r="AA237" s="5"/>
    </row>
    <row r="238" spans="1:27" s="6" customFormat="1" hidden="1" x14ac:dyDescent="0.25">
      <c r="A238" s="539"/>
      <c r="B238" s="190" t="s">
        <v>276</v>
      </c>
      <c r="C238" s="142" t="s">
        <v>263</v>
      </c>
      <c r="D238" s="434"/>
      <c r="E238" s="546"/>
      <c r="F238" s="332"/>
      <c r="G238" s="332"/>
      <c r="H238" s="332"/>
      <c r="I238" s="332"/>
      <c r="J238" s="28"/>
      <c r="K238"/>
      <c r="L238"/>
      <c r="M238" s="5"/>
      <c r="N238" s="5"/>
      <c r="O238" s="5"/>
      <c r="P238" s="5"/>
      <c r="Q238" s="5"/>
      <c r="R238" s="5"/>
      <c r="S238" s="5"/>
      <c r="T238" s="5"/>
      <c r="U238" s="5"/>
      <c r="V238" s="5"/>
      <c r="W238" s="5"/>
      <c r="X238" s="5"/>
      <c r="Y238" s="5"/>
      <c r="Z238" s="5"/>
      <c r="AA238" s="5"/>
    </row>
    <row r="239" spans="1:27" s="6" customFormat="1" hidden="1" x14ac:dyDescent="0.25">
      <c r="A239" s="539"/>
      <c r="B239" s="146" t="s">
        <v>277</v>
      </c>
      <c r="C239" s="162" t="s">
        <v>190</v>
      </c>
      <c r="D239" s="434"/>
      <c r="E239" s="80">
        <v>349</v>
      </c>
      <c r="F239" s="306"/>
      <c r="G239" s="306"/>
      <c r="H239" s="306"/>
      <c r="I239" s="306"/>
      <c r="J239" s="28"/>
      <c r="K239"/>
      <c r="L239"/>
      <c r="M239" s="5"/>
      <c r="N239" s="5"/>
      <c r="O239" s="5"/>
      <c r="P239" s="5"/>
      <c r="Q239" s="5"/>
      <c r="R239" s="5"/>
      <c r="S239" s="5"/>
      <c r="T239" s="5"/>
      <c r="U239" s="5"/>
      <c r="V239" s="5"/>
      <c r="W239" s="5"/>
      <c r="X239" s="5"/>
      <c r="Y239" s="5"/>
      <c r="Z239" s="5"/>
      <c r="AA239" s="5"/>
    </row>
    <row r="240" spans="1:27" s="6" customFormat="1" hidden="1" x14ac:dyDescent="0.25">
      <c r="A240" s="539"/>
      <c r="B240" s="146" t="s">
        <v>278</v>
      </c>
      <c r="C240" s="162" t="s">
        <v>190</v>
      </c>
      <c r="D240" s="434"/>
      <c r="E240" s="71">
        <v>874</v>
      </c>
      <c r="F240" s="306"/>
      <c r="G240" s="306"/>
      <c r="H240" s="306"/>
      <c r="I240" s="306"/>
      <c r="J240" s="28"/>
      <c r="K240"/>
      <c r="L240"/>
      <c r="M240" s="5"/>
      <c r="N240" s="5"/>
      <c r="O240" s="5"/>
      <c r="P240" s="5"/>
      <c r="Q240" s="5"/>
      <c r="R240" s="5"/>
      <c r="S240" s="5"/>
      <c r="T240" s="5"/>
      <c r="U240" s="5"/>
      <c r="V240" s="5"/>
      <c r="W240" s="5"/>
      <c r="X240" s="5"/>
      <c r="Y240" s="5"/>
      <c r="Z240" s="5"/>
      <c r="AA240" s="5"/>
    </row>
    <row r="241" spans="1:353" hidden="1" x14ac:dyDescent="0.25">
      <c r="A241" s="539"/>
      <c r="B241" s="146" t="s">
        <v>279</v>
      </c>
      <c r="C241" s="162" t="s">
        <v>75</v>
      </c>
      <c r="D241" s="434"/>
      <c r="E241" s="71">
        <v>603</v>
      </c>
      <c r="F241" s="306"/>
      <c r="G241" s="306"/>
      <c r="H241" s="306"/>
      <c r="I241" s="306"/>
      <c r="J241" s="28"/>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c r="IW241" s="5"/>
      <c r="IX241" s="5"/>
      <c r="IY241" s="5"/>
      <c r="IZ241" s="5"/>
      <c r="JA241" s="5"/>
      <c r="JB241" s="5"/>
      <c r="JC241" s="5"/>
      <c r="JD241" s="5"/>
      <c r="JE241" s="5"/>
      <c r="JF241" s="5"/>
      <c r="JG241" s="5"/>
      <c r="JH241" s="5"/>
      <c r="JI241" s="5"/>
      <c r="JJ241" s="5"/>
      <c r="JK241" s="5"/>
      <c r="JL241" s="5"/>
      <c r="JM241" s="5"/>
      <c r="JN241" s="5"/>
      <c r="JO241" s="5"/>
      <c r="JP241" s="5"/>
      <c r="JQ241" s="5"/>
      <c r="JR241" s="5"/>
      <c r="JS241" s="5"/>
      <c r="JT241" s="5"/>
      <c r="JU241" s="5"/>
      <c r="JV241" s="5"/>
      <c r="JW241" s="5"/>
      <c r="JX241" s="5"/>
      <c r="JY241" s="5"/>
      <c r="JZ241" s="5"/>
      <c r="KA241" s="5"/>
      <c r="KB241" s="5"/>
      <c r="KC241" s="5"/>
      <c r="KD241" s="5"/>
      <c r="KE241" s="5"/>
      <c r="KF241" s="5"/>
      <c r="KG241" s="5"/>
      <c r="KH241" s="5"/>
      <c r="KI241" s="5"/>
      <c r="KJ241" s="5"/>
      <c r="KK241" s="5"/>
      <c r="KL241" s="5"/>
      <c r="KM241" s="5"/>
      <c r="KN241" s="5"/>
      <c r="KO241" s="5"/>
      <c r="KP241" s="5"/>
      <c r="KQ241" s="5"/>
      <c r="KR241" s="5"/>
      <c r="KS241" s="5"/>
      <c r="KT241" s="5"/>
      <c r="KU241" s="5"/>
      <c r="KV241" s="5"/>
      <c r="KW241" s="5"/>
      <c r="KX241" s="5"/>
      <c r="KY241" s="5"/>
      <c r="KZ241" s="5"/>
      <c r="LA241" s="5"/>
      <c r="LB241" s="5"/>
      <c r="LC241" s="5"/>
      <c r="LD241" s="5"/>
      <c r="LE241" s="5"/>
      <c r="LF241" s="5"/>
      <c r="LG241" s="5"/>
      <c r="LH241" s="5"/>
      <c r="LI241" s="5"/>
      <c r="LJ241" s="5"/>
      <c r="LK241" s="5"/>
      <c r="LL241" s="5"/>
      <c r="LM241" s="5"/>
      <c r="LN241" s="5"/>
      <c r="LO241" s="5"/>
      <c r="LP241" s="5"/>
      <c r="LQ241" s="5"/>
      <c r="LR241" s="5"/>
      <c r="LS241" s="5"/>
      <c r="LT241" s="5"/>
      <c r="LU241" s="5"/>
      <c r="LV241" s="5"/>
      <c r="LW241" s="5"/>
      <c r="LX241" s="5"/>
      <c r="LY241" s="5"/>
      <c r="LZ241" s="5"/>
      <c r="MA241" s="5"/>
      <c r="MB241" s="5"/>
      <c r="MC241" s="5"/>
      <c r="MD241" s="5"/>
      <c r="ME241" s="5"/>
      <c r="MF241" s="5"/>
      <c r="MG241" s="5"/>
      <c r="MH241" s="5"/>
      <c r="MI241" s="5"/>
      <c r="MJ241" s="5"/>
      <c r="MK241" s="5"/>
      <c r="ML241" s="5"/>
      <c r="MM241" s="5"/>
      <c r="MN241" s="5"/>
      <c r="MO241" s="5"/>
    </row>
    <row r="242" spans="1:353" hidden="1" x14ac:dyDescent="0.25">
      <c r="A242" s="539"/>
      <c r="B242" s="146" t="s">
        <v>497</v>
      </c>
      <c r="C242" s="66" t="s">
        <v>40</v>
      </c>
      <c r="D242" s="434"/>
      <c r="E242" s="305">
        <v>12</v>
      </c>
      <c r="F242" s="306"/>
      <c r="G242" s="306"/>
      <c r="H242" s="306"/>
      <c r="I242" s="306"/>
      <c r="J242" s="28"/>
      <c r="M242" s="10"/>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c r="IV242" s="5"/>
      <c r="IW242" s="5"/>
      <c r="IX242" s="5"/>
      <c r="IY242" s="5"/>
      <c r="IZ242" s="5"/>
      <c r="JA242" s="5"/>
      <c r="JB242" s="5"/>
      <c r="JC242" s="5"/>
      <c r="JD242" s="5"/>
      <c r="JE242" s="5"/>
      <c r="JF242" s="5"/>
      <c r="JG242" s="5"/>
      <c r="JH242" s="5"/>
      <c r="JI242" s="5"/>
      <c r="JJ242" s="5"/>
      <c r="JK242" s="5"/>
      <c r="JL242" s="5"/>
      <c r="JM242" s="5"/>
      <c r="JN242" s="5"/>
      <c r="JO242" s="5"/>
      <c r="JP242" s="5"/>
      <c r="JQ242" s="5"/>
      <c r="JR242" s="5"/>
      <c r="JS242" s="5"/>
      <c r="JT242" s="5"/>
      <c r="JU242" s="5"/>
      <c r="JV242" s="5"/>
      <c r="JW242" s="5"/>
      <c r="JX242" s="5"/>
      <c r="JY242" s="5"/>
      <c r="JZ242" s="5"/>
      <c r="KA242" s="5"/>
      <c r="KB242" s="5"/>
      <c r="KC242" s="5"/>
      <c r="KD242" s="5"/>
      <c r="KE242" s="5"/>
      <c r="KF242" s="5"/>
      <c r="KG242" s="5"/>
      <c r="KH242" s="5"/>
      <c r="KI242" s="5"/>
      <c r="KJ242" s="5"/>
      <c r="KK242" s="5"/>
      <c r="KL242" s="5"/>
      <c r="KM242" s="5"/>
      <c r="KN242" s="5"/>
      <c r="KO242" s="5"/>
      <c r="KP242" s="5"/>
      <c r="KQ242" s="5"/>
      <c r="KR242" s="5"/>
      <c r="KS242" s="5"/>
      <c r="KT242" s="5"/>
      <c r="KU242" s="5"/>
      <c r="KV242" s="5"/>
      <c r="KW242" s="5"/>
      <c r="KX242" s="5"/>
      <c r="KY242" s="5"/>
      <c r="KZ242" s="5"/>
      <c r="LA242" s="5"/>
      <c r="LB242" s="5"/>
      <c r="LC242" s="5"/>
      <c r="LD242" s="5"/>
      <c r="LE242" s="5"/>
      <c r="LF242" s="5"/>
      <c r="LG242" s="5"/>
      <c r="LH242" s="5"/>
      <c r="LI242" s="5"/>
      <c r="LJ242" s="5"/>
      <c r="LK242" s="5"/>
      <c r="LL242" s="5"/>
      <c r="LM242" s="5"/>
      <c r="LN242" s="5"/>
      <c r="LO242" s="5"/>
      <c r="LP242" s="5"/>
      <c r="LQ242" s="5"/>
      <c r="LR242" s="5"/>
      <c r="LS242" s="5"/>
      <c r="LT242" s="5"/>
      <c r="LU242" s="5"/>
      <c r="LV242" s="5"/>
      <c r="LW242" s="5"/>
      <c r="LX242" s="5"/>
      <c r="LY242" s="5"/>
      <c r="LZ242" s="5"/>
      <c r="MA242" s="5"/>
      <c r="MB242" s="5"/>
      <c r="MC242" s="5"/>
      <c r="MD242" s="5"/>
      <c r="ME242" s="5"/>
      <c r="MF242" s="5"/>
      <c r="MG242" s="5"/>
      <c r="MH242" s="5"/>
      <c r="MI242" s="5"/>
      <c r="MJ242" s="5"/>
      <c r="MK242" s="5"/>
      <c r="ML242" s="5"/>
      <c r="MM242" s="5"/>
      <c r="MN242" s="5"/>
      <c r="MO242" s="5"/>
    </row>
    <row r="243" spans="1:353" hidden="1" x14ac:dyDescent="0.25">
      <c r="A243" s="539"/>
      <c r="B243" s="347" t="s">
        <v>281</v>
      </c>
      <c r="C243" s="20" t="s">
        <v>60</v>
      </c>
      <c r="D243" s="434"/>
      <c r="E243" s="81" t="s">
        <v>163</v>
      </c>
      <c r="F243" s="306"/>
      <c r="G243" s="306"/>
      <c r="H243" s="306"/>
      <c r="I243" s="306"/>
      <c r="J243" s="28"/>
      <c r="M243" s="10"/>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c r="IV243" s="5"/>
      <c r="IW243" s="5"/>
      <c r="IX243" s="5"/>
      <c r="IY243" s="5"/>
      <c r="IZ243" s="5"/>
      <c r="JA243" s="5"/>
      <c r="JB243" s="5"/>
      <c r="JC243" s="5"/>
      <c r="JD243" s="5"/>
      <c r="JE243" s="5"/>
      <c r="JF243" s="5"/>
      <c r="JG243" s="5"/>
      <c r="JH243" s="5"/>
      <c r="JI243" s="5"/>
      <c r="JJ243" s="5"/>
      <c r="JK243" s="5"/>
      <c r="JL243" s="5"/>
      <c r="JM243" s="5"/>
      <c r="JN243" s="5"/>
      <c r="JO243" s="5"/>
      <c r="JP243" s="5"/>
      <c r="JQ243" s="5"/>
      <c r="JR243" s="5"/>
      <c r="JS243" s="5"/>
      <c r="JT243" s="5"/>
      <c r="JU243" s="5"/>
      <c r="JV243" s="5"/>
      <c r="JW243" s="5"/>
      <c r="JX243" s="5"/>
      <c r="JY243" s="5"/>
      <c r="JZ243" s="5"/>
      <c r="KA243" s="5"/>
      <c r="KB243" s="5"/>
      <c r="KC243" s="5"/>
      <c r="KD243" s="5"/>
      <c r="KE243" s="5"/>
      <c r="KF243" s="5"/>
      <c r="KG243" s="5"/>
      <c r="KH243" s="5"/>
      <c r="KI243" s="5"/>
      <c r="KJ243" s="5"/>
      <c r="KK243" s="5"/>
      <c r="KL243" s="5"/>
      <c r="KM243" s="5"/>
      <c r="KN243" s="5"/>
      <c r="KO243" s="5"/>
      <c r="KP243" s="5"/>
      <c r="KQ243" s="5"/>
      <c r="KR243" s="5"/>
      <c r="KS243" s="5"/>
      <c r="KT243" s="5"/>
      <c r="KU243" s="5"/>
      <c r="KV243" s="5"/>
      <c r="KW243" s="5"/>
      <c r="KX243" s="5"/>
      <c r="KY243" s="5"/>
      <c r="KZ243" s="5"/>
      <c r="LA243" s="5"/>
      <c r="LB243" s="5"/>
      <c r="LC243" s="5"/>
      <c r="LD243" s="5"/>
      <c r="LE243" s="5"/>
      <c r="LF243" s="5"/>
      <c r="LG243" s="5"/>
      <c r="LH243" s="5"/>
      <c r="LI243" s="5"/>
      <c r="LJ243" s="5"/>
      <c r="LK243" s="5"/>
      <c r="LL243" s="5"/>
      <c r="LM243" s="5"/>
      <c r="LN243" s="5"/>
      <c r="LO243" s="5"/>
      <c r="LP243" s="5"/>
      <c r="LQ243" s="5"/>
      <c r="LR243" s="5"/>
      <c r="LS243" s="5"/>
      <c r="LT243" s="5"/>
      <c r="LU243" s="5"/>
      <c r="LV243" s="5"/>
      <c r="LW243" s="5"/>
      <c r="LX243" s="5"/>
      <c r="LY243" s="5"/>
      <c r="LZ243" s="5"/>
      <c r="MA243" s="5"/>
      <c r="MB243" s="5"/>
      <c r="MC243" s="5"/>
      <c r="MD243" s="5"/>
      <c r="ME243" s="5"/>
      <c r="MF243" s="5"/>
      <c r="MG243" s="5"/>
      <c r="MH243" s="5"/>
      <c r="MI243" s="5"/>
      <c r="MJ243" s="5"/>
      <c r="MK243" s="5"/>
      <c r="ML243" s="5"/>
      <c r="MM243" s="5"/>
      <c r="MN243" s="5"/>
      <c r="MO243" s="5"/>
    </row>
    <row r="244" spans="1:353" s="206" customFormat="1" ht="80.25" customHeight="1" x14ac:dyDescent="0.4">
      <c r="A244" s="539"/>
      <c r="B244" s="8" t="s">
        <v>282</v>
      </c>
      <c r="C244" s="8" t="s">
        <v>283</v>
      </c>
      <c r="D244" s="35" t="s">
        <v>34</v>
      </c>
      <c r="E244" s="9">
        <v>47</v>
      </c>
      <c r="F244" s="306" t="s">
        <v>34</v>
      </c>
      <c r="G244" s="306"/>
      <c r="H244" s="306" t="s">
        <v>34</v>
      </c>
      <c r="I244" s="8" t="s">
        <v>386</v>
      </c>
      <c r="J244" s="200" t="s">
        <v>387</v>
      </c>
      <c r="K244"/>
      <c r="L244"/>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7"/>
      <c r="DC244" s="107"/>
      <c r="DD244" s="107"/>
      <c r="DE244" s="107"/>
      <c r="DF244" s="107"/>
      <c r="DG244" s="107"/>
      <c r="DH244" s="107"/>
      <c r="DI244" s="107"/>
      <c r="DJ244" s="107"/>
      <c r="DK244" s="107"/>
      <c r="DL244" s="107"/>
      <c r="DM244" s="107"/>
      <c r="DN244" s="107"/>
      <c r="DO244" s="107"/>
      <c r="DP244" s="107"/>
      <c r="DQ244" s="107"/>
      <c r="DR244" s="107"/>
      <c r="DS244" s="107"/>
      <c r="DT244" s="107"/>
      <c r="DU244" s="107"/>
      <c r="DV244" s="107"/>
      <c r="DW244" s="107"/>
      <c r="DX244" s="107"/>
      <c r="DY244" s="107"/>
      <c r="DZ244" s="107"/>
      <c r="EA244" s="107"/>
      <c r="EB244" s="107"/>
      <c r="EC244" s="107"/>
      <c r="ED244" s="107"/>
      <c r="EE244" s="107"/>
      <c r="EF244" s="107"/>
      <c r="EG244" s="107"/>
      <c r="EH244" s="107"/>
      <c r="EI244" s="107"/>
      <c r="EJ244" s="107"/>
      <c r="EK244" s="107"/>
      <c r="EL244" s="107"/>
      <c r="EM244" s="107"/>
      <c r="EN244" s="107"/>
      <c r="EO244" s="107"/>
      <c r="EP244" s="107"/>
      <c r="EQ244" s="107"/>
      <c r="ER244" s="107"/>
      <c r="ES244" s="107"/>
      <c r="ET244" s="107"/>
      <c r="EU244" s="107"/>
      <c r="EV244" s="107"/>
      <c r="EW244" s="107"/>
      <c r="EX244" s="107"/>
      <c r="EY244" s="107"/>
      <c r="EZ244" s="107"/>
      <c r="FA244" s="107"/>
      <c r="FB244" s="107"/>
      <c r="FC244" s="107"/>
      <c r="FD244" s="107"/>
      <c r="FE244" s="107"/>
      <c r="FF244" s="107"/>
      <c r="FG244" s="107"/>
      <c r="FH244" s="107"/>
      <c r="FI244" s="107"/>
      <c r="FJ244" s="107"/>
      <c r="FK244" s="107"/>
      <c r="FL244" s="107"/>
      <c r="FM244" s="107"/>
      <c r="FN244" s="107"/>
      <c r="FO244" s="107"/>
      <c r="FP244" s="107"/>
      <c r="FQ244" s="107"/>
      <c r="FR244" s="107"/>
      <c r="FS244" s="107"/>
      <c r="FT244" s="107"/>
      <c r="FU244" s="107"/>
      <c r="FV244" s="107"/>
      <c r="FW244" s="107"/>
      <c r="FX244" s="107"/>
      <c r="FY244" s="107"/>
      <c r="FZ244" s="107"/>
      <c r="GA244" s="107"/>
      <c r="GB244" s="107"/>
      <c r="GC244" s="107"/>
      <c r="GD244" s="107"/>
      <c r="GE244" s="107"/>
      <c r="GF244" s="107"/>
      <c r="GG244" s="107"/>
      <c r="GH244" s="107"/>
      <c r="GI244" s="107"/>
      <c r="GJ244" s="107"/>
      <c r="GK244" s="107"/>
      <c r="GL244" s="107"/>
      <c r="GM244" s="107"/>
      <c r="GN244" s="107"/>
      <c r="GO244" s="107"/>
      <c r="GP244" s="107"/>
      <c r="GQ244" s="107"/>
      <c r="GR244" s="107"/>
      <c r="GS244" s="107"/>
      <c r="GT244" s="107"/>
      <c r="GU244" s="107"/>
      <c r="GV244" s="107"/>
      <c r="GW244" s="107"/>
      <c r="GX244" s="107"/>
      <c r="GY244" s="107"/>
      <c r="GZ244" s="107"/>
      <c r="HA244" s="107"/>
      <c r="HB244" s="107"/>
      <c r="HC244" s="107"/>
      <c r="HD244" s="107"/>
      <c r="HE244" s="107"/>
      <c r="HF244" s="107"/>
      <c r="HG244" s="107"/>
      <c r="HH244" s="107"/>
      <c r="HI244" s="107"/>
      <c r="HJ244" s="107"/>
      <c r="HK244" s="107"/>
      <c r="HL244" s="107"/>
      <c r="HM244" s="107"/>
      <c r="HN244" s="107"/>
      <c r="HO244" s="107"/>
      <c r="HP244" s="107"/>
      <c r="HQ244" s="107"/>
      <c r="HR244" s="107"/>
      <c r="HS244" s="107"/>
      <c r="HT244" s="107"/>
      <c r="HU244" s="107"/>
      <c r="HV244" s="107"/>
      <c r="HW244" s="107"/>
      <c r="HX244" s="107"/>
      <c r="HY244" s="107"/>
      <c r="HZ244" s="107"/>
      <c r="IA244" s="107"/>
      <c r="IB244" s="107"/>
      <c r="IC244" s="107"/>
      <c r="ID244" s="107"/>
      <c r="IE244" s="107"/>
      <c r="IF244" s="107"/>
      <c r="IG244" s="107"/>
      <c r="IH244" s="107"/>
      <c r="II244" s="107"/>
      <c r="IJ244" s="107"/>
      <c r="IK244" s="107"/>
      <c r="IL244" s="107"/>
      <c r="IM244" s="107"/>
      <c r="IN244" s="107"/>
      <c r="IO244" s="107"/>
      <c r="IP244" s="107"/>
      <c r="IQ244" s="107"/>
      <c r="IR244" s="107"/>
      <c r="IS244" s="107"/>
      <c r="IT244" s="107"/>
      <c r="IU244" s="107"/>
      <c r="IV244" s="107"/>
      <c r="IW244" s="107"/>
      <c r="IX244" s="107"/>
      <c r="IY244" s="107"/>
      <c r="IZ244" s="107"/>
      <c r="JA244" s="107"/>
      <c r="JB244" s="107"/>
      <c r="JC244" s="107"/>
      <c r="JD244" s="107"/>
      <c r="JE244" s="107"/>
      <c r="JF244" s="107"/>
      <c r="JG244" s="107"/>
      <c r="JH244" s="107"/>
      <c r="JI244" s="107"/>
      <c r="JJ244" s="107"/>
      <c r="JK244" s="107"/>
      <c r="JL244" s="107"/>
      <c r="JM244" s="107"/>
      <c r="JN244" s="107"/>
      <c r="JO244" s="107"/>
      <c r="JP244" s="107"/>
      <c r="JQ244" s="107"/>
      <c r="JR244" s="107"/>
      <c r="JS244" s="107"/>
      <c r="JT244" s="107"/>
      <c r="JU244" s="107"/>
      <c r="JV244" s="107"/>
      <c r="JW244" s="107"/>
      <c r="JX244" s="107"/>
      <c r="JY244" s="107"/>
      <c r="JZ244" s="107"/>
      <c r="KA244" s="107"/>
      <c r="KB244" s="107"/>
      <c r="KC244" s="107"/>
      <c r="KD244" s="107"/>
      <c r="KE244" s="107"/>
      <c r="KF244" s="107"/>
      <c r="KG244" s="107"/>
      <c r="KH244" s="107"/>
      <c r="KI244" s="107"/>
      <c r="KJ244" s="107"/>
      <c r="KK244" s="107"/>
      <c r="KL244" s="107"/>
      <c r="KM244" s="107"/>
      <c r="KN244" s="107"/>
      <c r="KO244" s="107"/>
      <c r="KP244" s="107"/>
      <c r="KQ244" s="107"/>
      <c r="KR244" s="107"/>
      <c r="KS244" s="107"/>
      <c r="KT244" s="107"/>
      <c r="KU244" s="107"/>
      <c r="KV244" s="107"/>
      <c r="KW244" s="107"/>
      <c r="KX244" s="107"/>
      <c r="KY244" s="107"/>
      <c r="KZ244" s="107"/>
      <c r="LA244" s="107"/>
      <c r="LB244" s="107"/>
      <c r="LC244" s="107"/>
      <c r="LD244" s="107"/>
      <c r="LE244" s="107"/>
      <c r="LF244" s="107"/>
      <c r="LG244" s="107"/>
      <c r="LH244" s="107"/>
      <c r="LI244" s="107"/>
      <c r="LJ244" s="107"/>
      <c r="LK244" s="107"/>
      <c r="LL244" s="107"/>
      <c r="LM244" s="107"/>
      <c r="LN244" s="107"/>
      <c r="LO244" s="107"/>
      <c r="LP244" s="107"/>
      <c r="LQ244" s="107"/>
      <c r="LR244" s="107"/>
      <c r="LS244" s="107"/>
      <c r="LT244" s="107"/>
      <c r="LU244" s="107"/>
      <c r="LV244" s="107"/>
      <c r="LW244" s="107"/>
      <c r="LX244" s="107"/>
      <c r="LY244" s="107"/>
      <c r="LZ244" s="107"/>
      <c r="MA244" s="107"/>
      <c r="MB244" s="107"/>
      <c r="MC244" s="107"/>
      <c r="MD244" s="107"/>
      <c r="ME244" s="107"/>
      <c r="MF244" s="107"/>
      <c r="MG244" s="107"/>
      <c r="MH244" s="107"/>
      <c r="MI244" s="107"/>
      <c r="MJ244" s="107"/>
      <c r="MK244" s="107"/>
      <c r="ML244" s="107"/>
      <c r="MM244" s="107"/>
      <c r="MN244" s="107"/>
      <c r="MO244" s="107"/>
    </row>
    <row r="245" spans="1:353" ht="15" hidden="1" customHeight="1" x14ac:dyDescent="0.25">
      <c r="A245" s="539"/>
      <c r="B245" s="347" t="s">
        <v>284</v>
      </c>
      <c r="C245" s="191" t="s">
        <v>60</v>
      </c>
      <c r="D245" s="192"/>
      <c r="E245" s="81" t="s">
        <v>163</v>
      </c>
      <c r="F245" s="306"/>
      <c r="G245" s="306"/>
      <c r="H245" s="306"/>
      <c r="I245" s="306"/>
      <c r="J245" s="28"/>
      <c r="M245" s="10"/>
      <c r="N245" s="10"/>
      <c r="O245" s="10"/>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c r="IW245" s="5"/>
      <c r="IX245" s="5"/>
      <c r="IY245" s="5"/>
      <c r="IZ245" s="5"/>
      <c r="JA245" s="5"/>
      <c r="JB245" s="5"/>
      <c r="JC245" s="5"/>
      <c r="JD245" s="5"/>
      <c r="JE245" s="5"/>
      <c r="JF245" s="5"/>
      <c r="JG245" s="5"/>
      <c r="JH245" s="5"/>
      <c r="JI245" s="5"/>
      <c r="JJ245" s="5"/>
      <c r="JK245" s="5"/>
      <c r="JL245" s="5"/>
      <c r="JM245" s="5"/>
      <c r="JN245" s="5"/>
      <c r="JO245" s="5"/>
      <c r="JP245" s="5"/>
      <c r="JQ245" s="5"/>
      <c r="JR245" s="5"/>
      <c r="JS245" s="5"/>
      <c r="JT245" s="5"/>
      <c r="JU245" s="5"/>
      <c r="JV245" s="5"/>
      <c r="JW245" s="5"/>
      <c r="JX245" s="5"/>
      <c r="JY245" s="5"/>
      <c r="JZ245" s="5"/>
      <c r="KA245" s="5"/>
      <c r="KB245" s="5"/>
      <c r="KC245" s="5"/>
      <c r="KD245" s="5"/>
      <c r="KE245" s="5"/>
      <c r="KF245" s="5"/>
      <c r="KG245" s="5"/>
      <c r="KH245" s="5"/>
      <c r="KI245" s="5"/>
      <c r="KJ245" s="5"/>
      <c r="KK245" s="5"/>
      <c r="KL245" s="5"/>
      <c r="KM245" s="5"/>
      <c r="KN245" s="5"/>
      <c r="KO245" s="5"/>
      <c r="KP245" s="5"/>
      <c r="KQ245" s="5"/>
      <c r="KR245" s="5"/>
      <c r="KS245" s="5"/>
      <c r="KT245" s="5"/>
      <c r="KU245" s="5"/>
      <c r="KV245" s="5"/>
      <c r="KW245" s="5"/>
      <c r="KX245" s="5"/>
      <c r="KY245" s="5"/>
      <c r="KZ245" s="5"/>
      <c r="LA245" s="5"/>
      <c r="LB245" s="5"/>
      <c r="LC245" s="5"/>
      <c r="LD245" s="5"/>
      <c r="LE245" s="5"/>
      <c r="LF245" s="5"/>
      <c r="LG245" s="5"/>
      <c r="LH245" s="5"/>
      <c r="LI245" s="5"/>
      <c r="LJ245" s="5"/>
      <c r="LK245" s="5"/>
      <c r="LL245" s="5"/>
      <c r="LM245" s="5"/>
      <c r="LN245" s="5"/>
      <c r="LO245" s="5"/>
      <c r="LP245" s="5"/>
      <c r="LQ245" s="5"/>
      <c r="LR245" s="5"/>
      <c r="LS245" s="5"/>
      <c r="LT245" s="5"/>
      <c r="LU245" s="5"/>
      <c r="LV245" s="5"/>
      <c r="LW245" s="5"/>
      <c r="LX245" s="5"/>
      <c r="LY245" s="5"/>
      <c r="LZ245" s="5"/>
      <c r="MA245" s="5"/>
      <c r="MB245" s="5"/>
      <c r="MC245" s="5"/>
      <c r="MD245" s="5"/>
      <c r="ME245" s="5"/>
      <c r="MF245" s="5"/>
      <c r="MG245" s="5"/>
      <c r="MH245" s="5"/>
      <c r="MI245" s="5"/>
      <c r="MJ245" s="5"/>
      <c r="MK245" s="5"/>
      <c r="ML245" s="5"/>
      <c r="MM245" s="5"/>
      <c r="MN245" s="5"/>
      <c r="MO245" s="5"/>
    </row>
    <row r="246" spans="1:353" ht="99.75" customHeight="1" x14ac:dyDescent="0.4">
      <c r="A246" s="539"/>
      <c r="B246" s="8" t="s">
        <v>285</v>
      </c>
      <c r="C246" s="8" t="s">
        <v>286</v>
      </c>
      <c r="D246" s="35" t="s">
        <v>34</v>
      </c>
      <c r="E246" s="80">
        <v>102</v>
      </c>
      <c r="F246" s="306" t="s">
        <v>34</v>
      </c>
      <c r="G246" s="306"/>
      <c r="H246" s="306"/>
      <c r="I246" s="199" t="s">
        <v>521</v>
      </c>
      <c r="J246" s="28"/>
    </row>
    <row r="247" spans="1:353" s="198" customFormat="1" ht="92.25" customHeight="1" x14ac:dyDescent="0.4">
      <c r="A247" s="540"/>
      <c r="B247" s="207" t="s">
        <v>287</v>
      </c>
      <c r="C247" s="207" t="s">
        <v>53</v>
      </c>
      <c r="D247" s="208" t="s">
        <v>34</v>
      </c>
      <c r="E247" s="52">
        <v>55</v>
      </c>
      <c r="F247" s="303" t="s">
        <v>34</v>
      </c>
      <c r="G247" s="303"/>
      <c r="H247" s="273" t="s">
        <v>34</v>
      </c>
      <c r="I247" s="8" t="s">
        <v>386</v>
      </c>
      <c r="J247" s="200" t="s">
        <v>387</v>
      </c>
      <c r="K247"/>
      <c r="L24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7"/>
      <c r="DC247" s="107"/>
      <c r="DD247" s="107"/>
      <c r="DE247" s="107"/>
      <c r="DF247" s="107"/>
      <c r="DG247" s="107"/>
      <c r="DH247" s="107"/>
      <c r="DI247" s="107"/>
      <c r="DJ247" s="107"/>
      <c r="DK247" s="107"/>
      <c r="DL247" s="107"/>
      <c r="DM247" s="107"/>
      <c r="DN247" s="107"/>
      <c r="DO247" s="107"/>
      <c r="DP247" s="107"/>
      <c r="DQ247" s="107"/>
      <c r="DR247" s="107"/>
      <c r="DS247" s="107"/>
      <c r="DT247" s="107"/>
      <c r="DU247" s="107"/>
      <c r="DV247" s="107"/>
      <c r="DW247" s="107"/>
      <c r="DX247" s="107"/>
      <c r="DY247" s="107"/>
      <c r="DZ247" s="107"/>
      <c r="EA247" s="107"/>
      <c r="EB247" s="107"/>
      <c r="EC247" s="107"/>
      <c r="ED247" s="107"/>
      <c r="EE247" s="107"/>
      <c r="EF247" s="107"/>
      <c r="EG247" s="107"/>
      <c r="EH247" s="107"/>
      <c r="EI247" s="107"/>
      <c r="EJ247" s="107"/>
      <c r="EK247" s="107"/>
      <c r="EL247" s="107"/>
      <c r="EM247" s="107"/>
      <c r="EN247" s="107"/>
      <c r="EO247" s="107"/>
      <c r="EP247" s="107"/>
      <c r="EQ247" s="107"/>
      <c r="ER247" s="107"/>
      <c r="ES247" s="107"/>
      <c r="ET247" s="107"/>
      <c r="EU247" s="107"/>
      <c r="EV247" s="107"/>
      <c r="EW247" s="107"/>
      <c r="EX247" s="107"/>
      <c r="EY247" s="107"/>
      <c r="EZ247" s="107"/>
      <c r="FA247" s="107"/>
      <c r="FB247" s="107"/>
      <c r="FC247" s="107"/>
      <c r="FD247" s="107"/>
      <c r="FE247" s="107"/>
      <c r="FF247" s="107"/>
      <c r="FG247" s="107"/>
      <c r="FH247" s="107"/>
      <c r="FI247" s="107"/>
      <c r="FJ247" s="107"/>
      <c r="FK247" s="107"/>
      <c r="FL247" s="107"/>
      <c r="FM247" s="107"/>
      <c r="FN247" s="107"/>
      <c r="FO247" s="107"/>
      <c r="FP247" s="107"/>
      <c r="FQ247" s="107"/>
      <c r="FR247" s="107"/>
      <c r="FS247" s="107"/>
      <c r="FT247" s="107"/>
      <c r="FU247" s="107"/>
      <c r="FV247" s="107"/>
      <c r="FW247" s="107"/>
      <c r="FX247" s="107"/>
      <c r="FY247" s="107"/>
      <c r="FZ247" s="107"/>
      <c r="GA247" s="107"/>
      <c r="GB247" s="107"/>
      <c r="GC247" s="107"/>
      <c r="GD247" s="107"/>
      <c r="GE247" s="107"/>
      <c r="GF247" s="107"/>
      <c r="GG247" s="107"/>
      <c r="GH247" s="107"/>
      <c r="GI247" s="107"/>
      <c r="GJ247" s="107"/>
      <c r="GK247" s="107"/>
      <c r="GL247" s="107"/>
      <c r="GM247" s="107"/>
      <c r="GN247" s="107"/>
      <c r="GO247" s="107"/>
      <c r="GP247" s="107"/>
      <c r="GQ247" s="107"/>
      <c r="GR247" s="107"/>
      <c r="GS247" s="107"/>
      <c r="GT247" s="107"/>
      <c r="GU247" s="107"/>
      <c r="GV247" s="107"/>
      <c r="GW247" s="107"/>
      <c r="GX247" s="107"/>
      <c r="GY247" s="107"/>
      <c r="GZ247" s="107"/>
      <c r="HA247" s="107"/>
      <c r="HB247" s="107"/>
      <c r="HC247" s="107"/>
      <c r="HD247" s="107"/>
      <c r="HE247" s="107"/>
      <c r="HF247" s="107"/>
      <c r="HG247" s="107"/>
      <c r="HH247" s="107"/>
      <c r="HI247" s="107"/>
      <c r="HJ247" s="107"/>
      <c r="HK247" s="107"/>
      <c r="HL247" s="107"/>
      <c r="HM247" s="107"/>
      <c r="HN247" s="107"/>
      <c r="HO247" s="107"/>
      <c r="HP247" s="107"/>
      <c r="HQ247" s="107"/>
      <c r="HR247" s="107"/>
      <c r="HS247" s="107"/>
      <c r="HT247" s="107"/>
      <c r="HU247" s="107"/>
      <c r="HV247" s="107"/>
      <c r="HW247" s="107"/>
      <c r="HX247" s="107"/>
      <c r="HY247" s="107"/>
      <c r="HZ247" s="107"/>
      <c r="IA247" s="107"/>
      <c r="IB247" s="107"/>
      <c r="IC247" s="107"/>
      <c r="ID247" s="107"/>
      <c r="IE247" s="107"/>
      <c r="IF247" s="107"/>
      <c r="IG247" s="107"/>
      <c r="IH247" s="107"/>
      <c r="II247" s="107"/>
      <c r="IJ247" s="107"/>
      <c r="IK247" s="107"/>
      <c r="IL247" s="107"/>
      <c r="IM247" s="107"/>
      <c r="IN247" s="107"/>
      <c r="IO247" s="107"/>
      <c r="IP247" s="107"/>
      <c r="IQ247" s="107"/>
      <c r="IR247" s="107"/>
      <c r="IS247" s="107"/>
      <c r="IT247" s="107"/>
      <c r="IU247" s="107"/>
      <c r="IV247" s="107"/>
      <c r="IW247" s="107"/>
      <c r="IX247" s="107"/>
      <c r="IY247" s="107"/>
      <c r="IZ247" s="107"/>
      <c r="JA247" s="107"/>
      <c r="JB247" s="107"/>
      <c r="JC247" s="107"/>
      <c r="JD247" s="107"/>
      <c r="JE247" s="107"/>
      <c r="JF247" s="107"/>
      <c r="JG247" s="107"/>
      <c r="JH247" s="107"/>
      <c r="JI247" s="107"/>
      <c r="JJ247" s="107"/>
      <c r="JK247" s="107"/>
      <c r="JL247" s="107"/>
      <c r="JM247" s="107"/>
      <c r="JN247" s="107"/>
      <c r="JO247" s="107"/>
      <c r="JP247" s="107"/>
      <c r="JQ247" s="107"/>
      <c r="JR247" s="107"/>
      <c r="JS247" s="107"/>
      <c r="JT247" s="107"/>
      <c r="JU247" s="107"/>
      <c r="JV247" s="107"/>
      <c r="JW247" s="107"/>
      <c r="JX247" s="107"/>
      <c r="JY247" s="107"/>
      <c r="JZ247" s="107"/>
      <c r="KA247" s="107"/>
      <c r="KB247" s="107"/>
      <c r="KC247" s="107"/>
      <c r="KD247" s="107"/>
      <c r="KE247" s="107"/>
      <c r="KF247" s="107"/>
      <c r="KG247" s="107"/>
      <c r="KH247" s="107"/>
      <c r="KI247" s="107"/>
      <c r="KJ247" s="107"/>
      <c r="KK247" s="107"/>
      <c r="KL247" s="107"/>
      <c r="KM247" s="107"/>
      <c r="KN247" s="107"/>
      <c r="KO247" s="107"/>
      <c r="KP247" s="107"/>
      <c r="KQ247" s="107"/>
      <c r="KR247" s="107"/>
      <c r="KS247" s="107"/>
      <c r="KT247" s="107"/>
      <c r="KU247" s="107"/>
      <c r="KV247" s="107"/>
      <c r="KW247" s="107"/>
      <c r="KX247" s="107"/>
      <c r="KY247" s="107"/>
      <c r="KZ247" s="107"/>
      <c r="LA247" s="107"/>
      <c r="LB247" s="107"/>
      <c r="LC247" s="107"/>
      <c r="LD247" s="107"/>
      <c r="LE247" s="107"/>
      <c r="LF247" s="107"/>
      <c r="LG247" s="107"/>
      <c r="LH247" s="107"/>
      <c r="LI247" s="107"/>
      <c r="LJ247" s="107"/>
      <c r="LK247" s="107"/>
      <c r="LL247" s="107"/>
      <c r="LM247" s="107"/>
      <c r="LN247" s="107"/>
      <c r="LO247" s="107"/>
      <c r="LP247" s="107"/>
      <c r="LQ247" s="107"/>
      <c r="LR247" s="107"/>
      <c r="LS247" s="107"/>
      <c r="LT247" s="107"/>
      <c r="LU247" s="107"/>
      <c r="LV247" s="107"/>
      <c r="LW247" s="107"/>
      <c r="LX247" s="107"/>
      <c r="LY247" s="107"/>
      <c r="LZ247" s="107"/>
      <c r="MA247" s="107"/>
      <c r="MB247" s="107"/>
      <c r="MC247" s="107"/>
      <c r="MD247" s="107"/>
      <c r="ME247" s="107"/>
      <c r="MF247" s="107"/>
      <c r="MG247" s="107"/>
      <c r="MH247" s="107"/>
      <c r="MI247" s="107"/>
      <c r="MJ247" s="107"/>
      <c r="MK247" s="107"/>
      <c r="ML247" s="107"/>
      <c r="MM247" s="107"/>
      <c r="MN247" s="107"/>
      <c r="MO247" s="107"/>
    </row>
    <row r="248" spans="1:353" ht="15.65" hidden="1" customHeight="1" x14ac:dyDescent="0.25">
      <c r="A248" s="472" t="s">
        <v>288</v>
      </c>
      <c r="B248" s="473"/>
      <c r="C248" s="473"/>
      <c r="D248" s="474"/>
      <c r="E248" s="31">
        <f>SUM(E220:E247)</f>
        <v>4727</v>
      </c>
      <c r="F248" s="94"/>
      <c r="G248" s="576"/>
      <c r="H248" s="576"/>
      <c r="I248" s="576"/>
      <c r="J248" s="577"/>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c r="IV248" s="5"/>
      <c r="IW248" s="5"/>
      <c r="IX248" s="5"/>
      <c r="IY248" s="5"/>
      <c r="IZ248" s="5"/>
      <c r="JA248" s="5"/>
      <c r="JB248" s="5"/>
      <c r="JC248" s="5"/>
      <c r="JD248" s="5"/>
      <c r="JE248" s="5"/>
      <c r="JF248" s="5"/>
      <c r="JG248" s="5"/>
      <c r="JH248" s="5"/>
      <c r="JI248" s="5"/>
      <c r="JJ248" s="5"/>
      <c r="JK248" s="5"/>
      <c r="JL248" s="5"/>
      <c r="JM248" s="5"/>
      <c r="JN248" s="5"/>
      <c r="JO248" s="5"/>
      <c r="JP248" s="5"/>
      <c r="JQ248" s="5"/>
      <c r="JR248" s="5"/>
      <c r="JS248" s="5"/>
      <c r="JT248" s="5"/>
      <c r="JU248" s="5"/>
      <c r="JV248" s="5"/>
      <c r="JW248" s="5"/>
      <c r="JX248" s="5"/>
      <c r="JY248" s="5"/>
      <c r="JZ248" s="5"/>
      <c r="KA248" s="5"/>
      <c r="KB248" s="5"/>
      <c r="KC248" s="5"/>
      <c r="KD248" s="5"/>
      <c r="KE248" s="5"/>
      <c r="KF248" s="5"/>
      <c r="KG248" s="5"/>
      <c r="KH248" s="5"/>
      <c r="KI248" s="5"/>
      <c r="KJ248" s="5"/>
      <c r="KK248" s="5"/>
      <c r="KL248" s="5"/>
      <c r="KM248" s="5"/>
      <c r="KN248" s="5"/>
      <c r="KO248" s="5"/>
      <c r="KP248" s="5"/>
      <c r="KQ248" s="5"/>
      <c r="KR248" s="5"/>
      <c r="KS248" s="5"/>
      <c r="KT248" s="5"/>
      <c r="KU248" s="5"/>
      <c r="KV248" s="5"/>
      <c r="KW248" s="5"/>
      <c r="KX248" s="5"/>
      <c r="KY248" s="5"/>
      <c r="KZ248" s="5"/>
      <c r="LA248" s="5"/>
      <c r="LB248" s="5"/>
      <c r="LC248" s="5"/>
      <c r="LD248" s="5"/>
      <c r="LE248" s="5"/>
      <c r="LF248" s="5"/>
      <c r="LG248" s="5"/>
      <c r="LH248" s="5"/>
      <c r="LI248" s="5"/>
      <c r="LJ248" s="5"/>
      <c r="LK248" s="5"/>
      <c r="LL248" s="5"/>
      <c r="LM248" s="5"/>
      <c r="LN248" s="5"/>
      <c r="LO248" s="5"/>
      <c r="LP248" s="5"/>
      <c r="LQ248" s="5"/>
      <c r="LR248" s="5"/>
      <c r="LS248" s="5"/>
      <c r="LT248" s="5"/>
      <c r="LU248" s="5"/>
      <c r="LV248" s="5"/>
      <c r="LW248" s="5"/>
      <c r="LX248" s="5"/>
      <c r="LY248" s="5"/>
      <c r="LZ248" s="5"/>
      <c r="MA248" s="5"/>
      <c r="MB248" s="5"/>
      <c r="MC248" s="5"/>
      <c r="MD248" s="5"/>
      <c r="ME248" s="5"/>
      <c r="MF248" s="5"/>
      <c r="MG248" s="5"/>
      <c r="MH248" s="5"/>
      <c r="MI248" s="5"/>
      <c r="MJ248" s="5"/>
      <c r="MK248" s="5"/>
      <c r="ML248" s="5"/>
      <c r="MM248" s="5"/>
      <c r="MN248" s="5"/>
      <c r="MO248" s="5"/>
    </row>
    <row r="249" spans="1:353" hidden="1" x14ac:dyDescent="0.25">
      <c r="A249" s="110"/>
      <c r="B249" s="193"/>
      <c r="C249" s="193"/>
      <c r="D249" s="193"/>
      <c r="E249" s="82"/>
      <c r="F249" s="307"/>
      <c r="J249" s="194"/>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c r="IV249" s="5"/>
      <c r="IW249" s="5"/>
      <c r="IX249" s="5"/>
      <c r="IY249" s="5"/>
      <c r="IZ249" s="5"/>
      <c r="JA249" s="5"/>
      <c r="JB249" s="5"/>
      <c r="JC249" s="5"/>
      <c r="JD249" s="5"/>
      <c r="JE249" s="5"/>
      <c r="JF249" s="5"/>
      <c r="JG249" s="5"/>
      <c r="JH249" s="5"/>
      <c r="JI249" s="5"/>
      <c r="JJ249" s="5"/>
      <c r="JK249" s="5"/>
      <c r="JL249" s="5"/>
      <c r="JM249" s="5"/>
      <c r="JN249" s="5"/>
      <c r="JO249" s="5"/>
      <c r="JP249" s="5"/>
      <c r="JQ249" s="5"/>
      <c r="JR249" s="5"/>
      <c r="JS249" s="5"/>
      <c r="JT249" s="5"/>
      <c r="JU249" s="5"/>
      <c r="JV249" s="5"/>
      <c r="JW249" s="5"/>
      <c r="JX249" s="5"/>
      <c r="JY249" s="5"/>
      <c r="JZ249" s="5"/>
      <c r="KA249" s="5"/>
      <c r="KB249" s="5"/>
      <c r="KC249" s="5"/>
      <c r="KD249" s="5"/>
      <c r="KE249" s="5"/>
      <c r="KF249" s="5"/>
      <c r="KG249" s="5"/>
      <c r="KH249" s="5"/>
      <c r="KI249" s="5"/>
      <c r="KJ249" s="5"/>
      <c r="KK249" s="5"/>
      <c r="KL249" s="5"/>
      <c r="KM249" s="5"/>
      <c r="KN249" s="5"/>
      <c r="KO249" s="5"/>
      <c r="KP249" s="5"/>
      <c r="KQ249" s="5"/>
      <c r="KR249" s="5"/>
      <c r="KS249" s="5"/>
      <c r="KT249" s="5"/>
      <c r="KU249" s="5"/>
      <c r="KV249" s="5"/>
      <c r="KW249" s="5"/>
      <c r="KX249" s="5"/>
      <c r="KY249" s="5"/>
      <c r="KZ249" s="5"/>
      <c r="LA249" s="5"/>
      <c r="LB249" s="5"/>
      <c r="LC249" s="5"/>
      <c r="LD249" s="5"/>
      <c r="LE249" s="5"/>
      <c r="LF249" s="5"/>
      <c r="LG249" s="5"/>
      <c r="LH249" s="5"/>
      <c r="LI249" s="5"/>
      <c r="LJ249" s="5"/>
      <c r="LK249" s="5"/>
      <c r="LL249" s="5"/>
      <c r="LM249" s="5"/>
      <c r="LN249" s="5"/>
      <c r="LO249" s="5"/>
      <c r="LP249" s="5"/>
      <c r="LQ249" s="5"/>
      <c r="LR249" s="5"/>
      <c r="LS249" s="5"/>
      <c r="LT249" s="5"/>
      <c r="LU249" s="5"/>
      <c r="LV249" s="5"/>
      <c r="LW249" s="5"/>
      <c r="LX249" s="5"/>
      <c r="LY249" s="5"/>
      <c r="LZ249" s="5"/>
      <c r="MA249" s="5"/>
      <c r="MB249" s="5"/>
      <c r="MC249" s="5"/>
      <c r="MD249" s="5"/>
      <c r="ME249" s="5"/>
      <c r="MF249" s="5"/>
      <c r="MG249" s="5"/>
      <c r="MH249" s="5"/>
      <c r="MI249" s="5"/>
      <c r="MJ249" s="5"/>
      <c r="MK249" s="5"/>
      <c r="ML249" s="5"/>
      <c r="MM249" s="5"/>
      <c r="MN249" s="5"/>
      <c r="MO249" s="5"/>
    </row>
    <row r="250" spans="1:353" s="6" customFormat="1" ht="20.5" hidden="1" x14ac:dyDescent="0.25">
      <c r="A250" s="110"/>
      <c r="B250" s="348"/>
      <c r="C250" s="195"/>
      <c r="D250" s="196"/>
      <c r="E250" s="83"/>
      <c r="F250" s="306"/>
      <c r="G250" s="93"/>
      <c r="H250" s="93"/>
      <c r="I250" s="93"/>
      <c r="J250" s="194"/>
      <c r="K250"/>
      <c r="L250"/>
      <c r="M250" s="5"/>
      <c r="N250" s="5"/>
      <c r="O250" s="5"/>
      <c r="P250" s="5"/>
      <c r="Q250" s="5"/>
      <c r="R250" s="5"/>
      <c r="S250" s="5"/>
      <c r="T250" s="5"/>
      <c r="U250" s="5"/>
      <c r="V250" s="5"/>
      <c r="W250" s="5"/>
      <c r="X250" s="5"/>
      <c r="Y250" s="5"/>
      <c r="Z250" s="5"/>
      <c r="AA250" s="5"/>
    </row>
    <row r="251" spans="1:353" s="6" customFormat="1" ht="15" hidden="1" customHeight="1" x14ac:dyDescent="0.25">
      <c r="A251" s="582" t="s">
        <v>290</v>
      </c>
      <c r="B251" s="583"/>
      <c r="C251" s="473"/>
      <c r="D251" s="474"/>
      <c r="E251" s="30">
        <f>E248+E218+E192+E165+E137+E120+E49+E38</f>
        <v>42722</v>
      </c>
      <c r="F251" s="310"/>
      <c r="G251" s="574"/>
      <c r="H251" s="574"/>
      <c r="I251" s="574"/>
      <c r="J251" s="575"/>
      <c r="K251"/>
      <c r="L251"/>
      <c r="M251" s="5"/>
      <c r="N251" s="5"/>
      <c r="O251" s="5"/>
      <c r="P251" s="5"/>
      <c r="Q251" s="5"/>
      <c r="R251" s="5"/>
      <c r="S251" s="5"/>
      <c r="T251" s="5"/>
      <c r="U251" s="5"/>
      <c r="V251" s="5"/>
      <c r="W251" s="5"/>
      <c r="X251" s="5"/>
      <c r="Y251" s="5"/>
      <c r="Z251" s="5"/>
      <c r="AA251" s="5"/>
    </row>
    <row r="252" spans="1:353" s="107" customFormat="1" ht="14.5" hidden="1" x14ac:dyDescent="0.4">
      <c r="D252" s="73"/>
      <c r="E252" s="73"/>
      <c r="F252" s="108"/>
      <c r="G252" s="108"/>
      <c r="H252" s="108"/>
      <c r="I252" s="108"/>
      <c r="J252" s="109"/>
      <c r="K252"/>
      <c r="L252"/>
    </row>
    <row r="253" spans="1:353" s="107" customFormat="1" ht="14.5" x14ac:dyDescent="0.4">
      <c r="D253" s="73"/>
      <c r="E253" s="73"/>
      <c r="F253" s="108"/>
      <c r="G253" s="108"/>
      <c r="H253" s="108"/>
      <c r="I253" s="108"/>
      <c r="J253" s="109"/>
      <c r="K253"/>
      <c r="L253"/>
    </row>
    <row r="254" spans="1:353" s="107" customFormat="1" ht="14.5" x14ac:dyDescent="0.4">
      <c r="D254" s="73"/>
      <c r="E254" s="73">
        <f>SUBTOTAL(9,E22:E247)</f>
        <v>15024</v>
      </c>
      <c r="F254" s="108"/>
      <c r="G254" s="108"/>
      <c r="H254" s="108"/>
      <c r="I254" s="108"/>
      <c r="J254" s="109"/>
      <c r="K254"/>
      <c r="L254"/>
    </row>
    <row r="255" spans="1:353" s="107" customFormat="1" ht="14.5" x14ac:dyDescent="0.4">
      <c r="D255" s="73"/>
      <c r="E255" s="73"/>
      <c r="F255" s="108"/>
      <c r="G255" s="108"/>
      <c r="H255" s="108"/>
      <c r="I255" s="108"/>
      <c r="J255" s="109"/>
      <c r="K255"/>
      <c r="L255"/>
    </row>
    <row r="256" spans="1:353" s="107" customFormat="1" ht="14.5" x14ac:dyDescent="0.4">
      <c r="D256" s="73"/>
      <c r="E256" s="73"/>
      <c r="F256" s="108"/>
      <c r="G256" s="108"/>
      <c r="H256" s="108"/>
      <c r="I256" s="108"/>
      <c r="J256" s="109"/>
      <c r="K256"/>
      <c r="L256"/>
    </row>
    <row r="257" spans="4:12" s="107" customFormat="1" ht="14.5" x14ac:dyDescent="0.4">
      <c r="D257" s="73"/>
      <c r="E257" s="73"/>
      <c r="F257" s="108"/>
      <c r="G257" s="108"/>
      <c r="H257" s="108"/>
      <c r="I257" s="108"/>
      <c r="J257" s="109"/>
      <c r="K257"/>
      <c r="L257"/>
    </row>
    <row r="258" spans="4:12" s="107" customFormat="1" ht="14.5" x14ac:dyDescent="0.4">
      <c r="D258" s="73"/>
      <c r="E258" s="73"/>
      <c r="F258" s="108"/>
      <c r="G258" s="108"/>
      <c r="H258" s="108"/>
      <c r="I258" s="108"/>
      <c r="J258" s="109"/>
      <c r="K258"/>
      <c r="L258"/>
    </row>
    <row r="259" spans="4:12" s="107" customFormat="1" ht="14.5" x14ac:dyDescent="0.4">
      <c r="D259" s="73"/>
      <c r="E259" s="73"/>
      <c r="F259" s="108"/>
      <c r="G259" s="108"/>
      <c r="H259" s="108"/>
      <c r="I259" s="108"/>
      <c r="J259" s="109"/>
      <c r="K259"/>
      <c r="L259"/>
    </row>
    <row r="260" spans="4:12" s="107" customFormat="1" ht="14.5" x14ac:dyDescent="0.4">
      <c r="D260" s="73"/>
      <c r="E260" s="73"/>
      <c r="F260" s="108"/>
      <c r="G260" s="108"/>
      <c r="H260" s="108"/>
      <c r="I260" s="108"/>
      <c r="J260" s="109"/>
      <c r="K260"/>
      <c r="L260"/>
    </row>
    <row r="261" spans="4:12" s="107" customFormat="1" ht="14.5" x14ac:dyDescent="0.4">
      <c r="D261" s="73"/>
      <c r="E261" s="73"/>
      <c r="F261" s="108"/>
      <c r="G261" s="108"/>
      <c r="H261" s="108"/>
      <c r="I261" s="108"/>
      <c r="J261" s="109"/>
      <c r="K261"/>
      <c r="L261"/>
    </row>
    <row r="262" spans="4:12" s="107" customFormat="1" ht="14.5" x14ac:dyDescent="0.4">
      <c r="D262" s="73"/>
      <c r="E262" s="73"/>
      <c r="F262" s="108"/>
      <c r="G262" s="108"/>
      <c r="H262" s="108"/>
      <c r="I262" s="108"/>
      <c r="J262" s="109"/>
      <c r="K262"/>
      <c r="L262"/>
    </row>
    <row r="263" spans="4:12" s="107" customFormat="1" ht="14.5" x14ac:dyDescent="0.4">
      <c r="D263" s="73"/>
      <c r="E263" s="73"/>
      <c r="F263" s="108"/>
      <c r="G263" s="108"/>
      <c r="H263" s="108"/>
      <c r="I263" s="108"/>
      <c r="J263" s="109"/>
      <c r="K263"/>
      <c r="L263"/>
    </row>
    <row r="264" spans="4:12" s="107" customFormat="1" ht="14.5" x14ac:dyDescent="0.4">
      <c r="D264" s="73"/>
      <c r="E264" s="73"/>
      <c r="F264" s="108"/>
      <c r="G264" s="108"/>
      <c r="H264" s="108"/>
      <c r="I264" s="108"/>
      <c r="J264" s="109"/>
      <c r="K264"/>
      <c r="L264"/>
    </row>
    <row r="265" spans="4:12" s="107" customFormat="1" ht="14.5" x14ac:dyDescent="0.4">
      <c r="D265" s="73"/>
      <c r="E265" s="73"/>
      <c r="F265" s="108"/>
      <c r="G265" s="108"/>
      <c r="H265" s="108"/>
      <c r="I265" s="108"/>
      <c r="J265" s="109"/>
      <c r="K265"/>
      <c r="L265"/>
    </row>
    <row r="266" spans="4:12" s="107" customFormat="1" ht="14.5" x14ac:dyDescent="0.4">
      <c r="D266" s="73"/>
      <c r="E266" s="73"/>
      <c r="F266" s="108"/>
      <c r="G266" s="108"/>
      <c r="H266" s="108"/>
      <c r="I266" s="108"/>
      <c r="J266" s="109"/>
      <c r="K266"/>
      <c r="L266"/>
    </row>
    <row r="267" spans="4:12" s="107" customFormat="1" ht="14.5" x14ac:dyDescent="0.4">
      <c r="D267" s="73"/>
      <c r="E267" s="73"/>
      <c r="F267" s="108"/>
      <c r="G267" s="108"/>
      <c r="H267" s="108"/>
      <c r="I267" s="108"/>
      <c r="J267" s="109"/>
      <c r="K267"/>
      <c r="L267"/>
    </row>
    <row r="268" spans="4:12" s="107" customFormat="1" ht="14.5" x14ac:dyDescent="0.4">
      <c r="D268" s="73"/>
      <c r="E268" s="73"/>
      <c r="F268" s="108"/>
      <c r="G268" s="108"/>
      <c r="H268" s="108"/>
      <c r="I268" s="108"/>
      <c r="J268" s="109"/>
      <c r="K268"/>
      <c r="L268"/>
    </row>
    <row r="269" spans="4:12" s="107" customFormat="1" ht="14.5" x14ac:dyDescent="0.4">
      <c r="D269" s="73"/>
      <c r="E269" s="73"/>
      <c r="F269" s="108"/>
      <c r="G269" s="108"/>
      <c r="H269" s="108"/>
      <c r="I269" s="108"/>
      <c r="J269" s="109"/>
      <c r="K269"/>
      <c r="L269"/>
    </row>
    <row r="270" spans="4:12" s="107" customFormat="1" ht="14.5" x14ac:dyDescent="0.4">
      <c r="D270" s="73"/>
      <c r="E270" s="73"/>
      <c r="F270" s="108"/>
      <c r="G270" s="108"/>
      <c r="H270" s="108"/>
      <c r="I270" s="108"/>
      <c r="J270" s="109"/>
      <c r="K270"/>
      <c r="L270"/>
    </row>
    <row r="271" spans="4:12" s="107" customFormat="1" ht="14.5" x14ac:dyDescent="0.4">
      <c r="D271" s="73"/>
      <c r="E271" s="73"/>
      <c r="F271" s="108"/>
      <c r="G271" s="108"/>
      <c r="H271" s="108"/>
      <c r="I271" s="108"/>
      <c r="J271" s="109"/>
      <c r="K271"/>
      <c r="L271"/>
    </row>
    <row r="272" spans="4:12" s="107" customFormat="1" ht="14.5" x14ac:dyDescent="0.4">
      <c r="D272" s="73"/>
      <c r="E272" s="73"/>
      <c r="F272" s="108"/>
      <c r="G272" s="108"/>
      <c r="H272" s="108"/>
      <c r="I272" s="108"/>
      <c r="J272" s="109"/>
      <c r="K272"/>
      <c r="L272"/>
    </row>
    <row r="273" spans="4:12" s="107" customFormat="1" ht="14.5" x14ac:dyDescent="0.4">
      <c r="D273" s="73"/>
      <c r="E273" s="73"/>
      <c r="F273" s="108"/>
      <c r="G273" s="108"/>
      <c r="H273" s="108"/>
      <c r="I273" s="108"/>
      <c r="J273" s="109"/>
      <c r="K273"/>
      <c r="L273"/>
    </row>
    <row r="274" spans="4:12" s="107" customFormat="1" ht="14.5" x14ac:dyDescent="0.4">
      <c r="D274" s="73"/>
      <c r="E274" s="73"/>
      <c r="F274" s="108"/>
      <c r="G274" s="108"/>
      <c r="H274" s="108"/>
      <c r="I274" s="108"/>
      <c r="J274" s="109"/>
      <c r="K274"/>
      <c r="L274"/>
    </row>
    <row r="275" spans="4:12" s="107" customFormat="1" ht="14.5" x14ac:dyDescent="0.4">
      <c r="D275" s="73"/>
      <c r="E275" s="73"/>
      <c r="F275" s="108"/>
      <c r="G275" s="108"/>
      <c r="H275" s="108"/>
      <c r="I275" s="108"/>
      <c r="J275" s="109"/>
      <c r="K275"/>
      <c r="L275"/>
    </row>
    <row r="276" spans="4:12" s="107" customFormat="1" ht="14.5" x14ac:dyDescent="0.4">
      <c r="D276" s="73"/>
      <c r="E276" s="73"/>
      <c r="F276" s="108"/>
      <c r="G276" s="108"/>
      <c r="H276" s="108"/>
      <c r="I276" s="108"/>
      <c r="J276" s="109"/>
      <c r="K276"/>
      <c r="L276"/>
    </row>
    <row r="277" spans="4:12" s="107" customFormat="1" ht="14.5" x14ac:dyDescent="0.4">
      <c r="D277" s="73"/>
      <c r="E277" s="73"/>
      <c r="F277" s="108"/>
      <c r="G277" s="108"/>
      <c r="H277" s="108"/>
      <c r="I277" s="108"/>
      <c r="J277" s="109"/>
      <c r="K277"/>
      <c r="L277"/>
    </row>
    <row r="278" spans="4:12" s="107" customFormat="1" ht="14.5" x14ac:dyDescent="0.4">
      <c r="D278" s="73"/>
      <c r="E278" s="73"/>
      <c r="F278" s="108"/>
      <c r="G278" s="108"/>
      <c r="H278" s="108"/>
      <c r="I278" s="108"/>
      <c r="J278" s="109"/>
      <c r="K278"/>
      <c r="L278"/>
    </row>
    <row r="279" spans="4:12" s="107" customFormat="1" ht="14.5" x14ac:dyDescent="0.4">
      <c r="D279" s="73"/>
      <c r="E279" s="73"/>
      <c r="F279" s="108"/>
      <c r="G279" s="108"/>
      <c r="H279" s="108"/>
      <c r="I279" s="108"/>
      <c r="J279" s="109"/>
      <c r="K279"/>
      <c r="L279"/>
    </row>
    <row r="280" spans="4:12" s="107" customFormat="1" ht="14.5" x14ac:dyDescent="0.4">
      <c r="D280" s="73"/>
      <c r="E280" s="73"/>
      <c r="F280" s="108"/>
      <c r="G280" s="108"/>
      <c r="H280" s="108"/>
      <c r="I280" s="108"/>
      <c r="J280" s="109"/>
      <c r="K280"/>
      <c r="L280"/>
    </row>
    <row r="281" spans="4:12" s="107" customFormat="1" ht="14.5" x14ac:dyDescent="0.4">
      <c r="D281" s="73"/>
      <c r="E281" s="73"/>
      <c r="F281" s="108"/>
      <c r="G281" s="108"/>
      <c r="H281" s="108"/>
      <c r="I281" s="108"/>
      <c r="J281" s="109"/>
      <c r="K281"/>
      <c r="L281"/>
    </row>
    <row r="282" spans="4:12" s="107" customFormat="1" ht="14.5" x14ac:dyDescent="0.4">
      <c r="D282" s="73"/>
      <c r="E282" s="73"/>
      <c r="F282" s="108"/>
      <c r="G282" s="108"/>
      <c r="H282" s="108"/>
      <c r="I282" s="108"/>
      <c r="J282" s="109"/>
      <c r="K282"/>
      <c r="L282"/>
    </row>
    <row r="283" spans="4:12" s="107" customFormat="1" ht="14.5" x14ac:dyDescent="0.4">
      <c r="D283" s="73"/>
      <c r="E283" s="73"/>
      <c r="F283" s="108"/>
      <c r="G283" s="108"/>
      <c r="H283" s="108"/>
      <c r="I283" s="108"/>
      <c r="J283" s="109"/>
      <c r="K283"/>
      <c r="L283"/>
    </row>
    <row r="284" spans="4:12" s="107" customFormat="1" ht="14.5" x14ac:dyDescent="0.4">
      <c r="D284" s="73"/>
      <c r="E284" s="73"/>
      <c r="F284" s="108"/>
      <c r="G284" s="108"/>
      <c r="H284" s="108"/>
      <c r="I284" s="108"/>
      <c r="J284" s="109"/>
      <c r="K284"/>
      <c r="L284"/>
    </row>
    <row r="285" spans="4:12" s="107" customFormat="1" ht="14.5" x14ac:dyDescent="0.4">
      <c r="D285" s="73"/>
      <c r="E285" s="73"/>
      <c r="F285" s="108"/>
      <c r="G285" s="108"/>
      <c r="H285" s="108"/>
      <c r="I285" s="108"/>
      <c r="J285" s="109"/>
      <c r="K285"/>
      <c r="L285"/>
    </row>
    <row r="286" spans="4:12" s="107" customFormat="1" ht="14.5" x14ac:dyDescent="0.4">
      <c r="D286" s="73"/>
      <c r="E286" s="73"/>
      <c r="F286" s="108"/>
      <c r="G286" s="108"/>
      <c r="H286" s="108"/>
      <c r="I286" s="108"/>
      <c r="J286" s="109"/>
      <c r="K286"/>
      <c r="L286"/>
    </row>
    <row r="287" spans="4:12" s="107" customFormat="1" ht="14.5" x14ac:dyDescent="0.4">
      <c r="D287" s="73"/>
      <c r="E287" s="73"/>
      <c r="F287" s="108"/>
      <c r="G287" s="108"/>
      <c r="H287" s="108"/>
      <c r="I287" s="108"/>
      <c r="J287" s="109"/>
      <c r="K287"/>
      <c r="L287"/>
    </row>
    <row r="288" spans="4:12" s="107" customFormat="1" ht="14.5" x14ac:dyDescent="0.4">
      <c r="D288" s="73"/>
      <c r="E288" s="73"/>
      <c r="F288" s="108"/>
      <c r="G288" s="108"/>
      <c r="H288" s="108"/>
      <c r="I288" s="108"/>
      <c r="J288" s="109"/>
      <c r="K288"/>
      <c r="L288"/>
    </row>
    <row r="289" spans="4:12" s="107" customFormat="1" ht="14.5" x14ac:dyDescent="0.4">
      <c r="D289" s="73"/>
      <c r="E289" s="73"/>
      <c r="F289" s="108"/>
      <c r="G289" s="108"/>
      <c r="H289" s="108"/>
      <c r="I289" s="108"/>
      <c r="J289" s="109"/>
      <c r="K289"/>
      <c r="L289"/>
    </row>
    <row r="290" spans="4:12" s="107" customFormat="1" ht="14.5" x14ac:dyDescent="0.4">
      <c r="D290" s="73"/>
      <c r="E290" s="73"/>
      <c r="F290" s="108"/>
      <c r="G290" s="108"/>
      <c r="H290" s="108"/>
      <c r="I290" s="108"/>
      <c r="J290" s="109"/>
      <c r="K290"/>
      <c r="L290"/>
    </row>
    <row r="291" spans="4:12" s="107" customFormat="1" ht="14.5" x14ac:dyDescent="0.4">
      <c r="D291" s="73"/>
      <c r="E291" s="73"/>
      <c r="F291" s="108"/>
      <c r="G291" s="108"/>
      <c r="H291" s="108"/>
      <c r="I291" s="108"/>
      <c r="J291" s="109"/>
      <c r="K291"/>
      <c r="L291"/>
    </row>
    <row r="292" spans="4:12" s="107" customFormat="1" ht="14.5" x14ac:dyDescent="0.4">
      <c r="D292" s="73"/>
      <c r="E292" s="73"/>
      <c r="F292" s="108"/>
      <c r="G292" s="108"/>
      <c r="H292" s="108"/>
      <c r="I292" s="108"/>
      <c r="J292" s="109"/>
      <c r="K292"/>
      <c r="L292"/>
    </row>
    <row r="293" spans="4:12" s="107" customFormat="1" ht="14.5" x14ac:dyDescent="0.4">
      <c r="D293" s="73"/>
      <c r="E293" s="73"/>
      <c r="F293" s="108"/>
      <c r="G293" s="108"/>
      <c r="H293" s="108"/>
      <c r="I293" s="108"/>
      <c r="J293" s="109"/>
      <c r="K293"/>
      <c r="L293"/>
    </row>
    <row r="294" spans="4:12" s="107" customFormat="1" ht="14.5" x14ac:dyDescent="0.4">
      <c r="D294" s="73"/>
      <c r="E294" s="73"/>
      <c r="F294" s="108"/>
      <c r="G294" s="108"/>
      <c r="H294" s="108"/>
      <c r="I294" s="108"/>
      <c r="J294" s="109"/>
      <c r="K294"/>
      <c r="L294"/>
    </row>
    <row r="295" spans="4:12" s="107" customFormat="1" ht="14.5" x14ac:dyDescent="0.4">
      <c r="D295" s="73"/>
      <c r="E295" s="73"/>
      <c r="F295" s="108"/>
      <c r="G295" s="108"/>
      <c r="H295" s="108"/>
      <c r="I295" s="108"/>
      <c r="J295" s="109"/>
      <c r="K295"/>
      <c r="L295"/>
    </row>
    <row r="296" spans="4:12" s="107" customFormat="1" ht="14.5" x14ac:dyDescent="0.4">
      <c r="D296" s="73"/>
      <c r="E296" s="73"/>
      <c r="F296" s="108"/>
      <c r="G296" s="108"/>
      <c r="H296" s="108"/>
      <c r="I296" s="108"/>
      <c r="J296" s="109"/>
      <c r="K296"/>
      <c r="L296"/>
    </row>
    <row r="297" spans="4:12" s="107" customFormat="1" ht="14.5" x14ac:dyDescent="0.4">
      <c r="D297" s="73"/>
      <c r="E297" s="73"/>
      <c r="F297" s="108"/>
      <c r="G297" s="108"/>
      <c r="H297" s="108"/>
      <c r="I297" s="108"/>
      <c r="J297" s="109"/>
      <c r="K297"/>
      <c r="L297"/>
    </row>
    <row r="298" spans="4:12" s="107" customFormat="1" ht="14.5" x14ac:dyDescent="0.4">
      <c r="D298" s="73"/>
      <c r="E298" s="73"/>
      <c r="F298" s="108"/>
      <c r="G298" s="108"/>
      <c r="H298" s="108"/>
      <c r="I298" s="108"/>
      <c r="J298" s="109"/>
      <c r="K298"/>
      <c r="L298"/>
    </row>
    <row r="299" spans="4:12" s="107" customFormat="1" ht="14.5" x14ac:dyDescent="0.4">
      <c r="D299" s="73"/>
      <c r="E299" s="73"/>
      <c r="F299" s="108"/>
      <c r="G299" s="108"/>
      <c r="H299" s="108"/>
      <c r="I299" s="108"/>
      <c r="J299" s="109"/>
      <c r="K299"/>
      <c r="L299"/>
    </row>
    <row r="300" spans="4:12" s="107" customFormat="1" ht="14.5" x14ac:dyDescent="0.4">
      <c r="D300" s="73"/>
      <c r="E300" s="73"/>
      <c r="F300" s="108"/>
      <c r="G300" s="108"/>
      <c r="H300" s="108"/>
      <c r="I300" s="108"/>
      <c r="J300" s="109"/>
      <c r="K300"/>
      <c r="L300"/>
    </row>
    <row r="301" spans="4:12" s="107" customFormat="1" ht="14.5" x14ac:dyDescent="0.4">
      <c r="D301" s="73"/>
      <c r="E301" s="73"/>
      <c r="F301" s="108"/>
      <c r="G301" s="108"/>
      <c r="H301" s="108"/>
      <c r="I301" s="108"/>
      <c r="J301" s="109"/>
      <c r="K301"/>
      <c r="L301"/>
    </row>
    <row r="302" spans="4:12" s="107" customFormat="1" ht="14.5" x14ac:dyDescent="0.4">
      <c r="D302" s="73"/>
      <c r="E302" s="73"/>
      <c r="F302" s="108"/>
      <c r="G302" s="108"/>
      <c r="H302" s="108"/>
      <c r="I302" s="108"/>
      <c r="J302" s="109"/>
      <c r="K302"/>
      <c r="L302"/>
    </row>
    <row r="303" spans="4:12" s="107" customFormat="1" ht="14.5" x14ac:dyDescent="0.4">
      <c r="D303" s="73"/>
      <c r="E303" s="73"/>
      <c r="F303" s="108"/>
      <c r="G303" s="108"/>
      <c r="H303" s="108"/>
      <c r="I303" s="108"/>
      <c r="J303" s="109"/>
      <c r="K303"/>
      <c r="L303"/>
    </row>
    <row r="304" spans="4:12" s="107" customFormat="1" ht="14.5" x14ac:dyDescent="0.4">
      <c r="D304" s="73"/>
      <c r="E304" s="73"/>
      <c r="F304" s="108"/>
      <c r="G304" s="108"/>
      <c r="H304" s="108"/>
      <c r="I304" s="108"/>
      <c r="J304" s="109"/>
      <c r="K304"/>
      <c r="L304"/>
    </row>
    <row r="305" spans="4:12" s="107" customFormat="1" ht="14.5" x14ac:dyDescent="0.4">
      <c r="D305" s="73"/>
      <c r="E305" s="73"/>
      <c r="F305" s="108"/>
      <c r="G305" s="108"/>
      <c r="H305" s="108"/>
      <c r="I305" s="108"/>
      <c r="J305" s="109"/>
      <c r="K305"/>
      <c r="L305"/>
    </row>
    <row r="306" spans="4:12" s="107" customFormat="1" ht="14.5" x14ac:dyDescent="0.4">
      <c r="D306" s="73"/>
      <c r="E306" s="73"/>
      <c r="F306" s="108"/>
      <c r="G306" s="108"/>
      <c r="H306" s="108"/>
      <c r="I306" s="108"/>
      <c r="J306" s="109"/>
      <c r="K306"/>
      <c r="L306"/>
    </row>
    <row r="307" spans="4:12" s="107" customFormat="1" ht="14.5" x14ac:dyDescent="0.4">
      <c r="D307" s="73"/>
      <c r="E307" s="73"/>
      <c r="F307" s="108"/>
      <c r="G307" s="108"/>
      <c r="H307" s="108"/>
      <c r="I307" s="108"/>
      <c r="J307" s="109"/>
      <c r="K307"/>
      <c r="L307"/>
    </row>
    <row r="308" spans="4:12" s="107" customFormat="1" ht="14.5" x14ac:dyDescent="0.4">
      <c r="D308" s="73"/>
      <c r="E308" s="73"/>
      <c r="F308" s="108"/>
      <c r="G308" s="108"/>
      <c r="H308" s="108"/>
      <c r="I308" s="108"/>
      <c r="J308" s="109"/>
      <c r="K308"/>
      <c r="L308"/>
    </row>
    <row r="309" spans="4:12" s="107" customFormat="1" ht="14.5" x14ac:dyDescent="0.4">
      <c r="D309" s="73"/>
      <c r="E309" s="73"/>
      <c r="F309" s="108"/>
      <c r="G309" s="108"/>
      <c r="H309" s="108"/>
      <c r="I309" s="108"/>
      <c r="J309" s="109"/>
      <c r="K309"/>
      <c r="L309"/>
    </row>
    <row r="310" spans="4:12" s="107" customFormat="1" ht="14.5" x14ac:dyDescent="0.4">
      <c r="D310" s="73"/>
      <c r="E310" s="73"/>
      <c r="F310" s="108"/>
      <c r="G310" s="108"/>
      <c r="H310" s="108"/>
      <c r="I310" s="108"/>
      <c r="J310" s="109"/>
      <c r="K310"/>
      <c r="L310"/>
    </row>
    <row r="311" spans="4:12" s="107" customFormat="1" ht="14.5" x14ac:dyDescent="0.4">
      <c r="D311" s="73"/>
      <c r="E311" s="73"/>
      <c r="F311" s="108"/>
      <c r="G311" s="108"/>
      <c r="H311" s="108"/>
      <c r="I311" s="108"/>
      <c r="J311" s="109"/>
      <c r="K311"/>
      <c r="L311"/>
    </row>
    <row r="312" spans="4:12" s="107" customFormat="1" ht="14.5" x14ac:dyDescent="0.4">
      <c r="D312" s="73"/>
      <c r="E312" s="73"/>
      <c r="F312" s="108"/>
      <c r="G312" s="108"/>
      <c r="H312" s="108"/>
      <c r="I312" s="108"/>
      <c r="J312" s="109"/>
      <c r="K312"/>
      <c r="L312"/>
    </row>
    <row r="313" spans="4:12" s="107" customFormat="1" ht="14.5" x14ac:dyDescent="0.4">
      <c r="D313" s="73"/>
      <c r="E313" s="73"/>
      <c r="F313" s="108"/>
      <c r="G313" s="108"/>
      <c r="H313" s="108"/>
      <c r="I313" s="108"/>
      <c r="J313" s="109"/>
      <c r="K313"/>
      <c r="L313"/>
    </row>
    <row r="314" spans="4:12" s="107" customFormat="1" ht="14.5" x14ac:dyDescent="0.4">
      <c r="D314" s="73"/>
      <c r="E314" s="73"/>
      <c r="F314" s="108"/>
      <c r="G314" s="108"/>
      <c r="H314" s="108"/>
      <c r="I314" s="108"/>
      <c r="J314" s="109"/>
      <c r="K314"/>
      <c r="L314"/>
    </row>
    <row r="315" spans="4:12" s="107" customFormat="1" ht="14.5" x14ac:dyDescent="0.4">
      <c r="D315" s="73"/>
      <c r="E315" s="73"/>
      <c r="F315" s="108"/>
      <c r="G315" s="108"/>
      <c r="H315" s="108"/>
      <c r="I315" s="108"/>
      <c r="J315" s="109"/>
      <c r="K315"/>
      <c r="L315"/>
    </row>
    <row r="316" spans="4:12" s="107" customFormat="1" ht="14.5" x14ac:dyDescent="0.4">
      <c r="D316" s="73"/>
      <c r="E316" s="73"/>
      <c r="F316" s="108"/>
      <c r="G316" s="108"/>
      <c r="H316" s="108"/>
      <c r="I316" s="108"/>
      <c r="J316" s="109"/>
      <c r="K316"/>
      <c r="L316"/>
    </row>
    <row r="317" spans="4:12" s="107" customFormat="1" ht="14.5" x14ac:dyDescent="0.4">
      <c r="D317" s="73"/>
      <c r="E317" s="73"/>
      <c r="F317" s="108"/>
      <c r="G317" s="108"/>
      <c r="H317" s="108"/>
      <c r="I317" s="108"/>
      <c r="J317" s="109"/>
      <c r="K317"/>
      <c r="L317"/>
    </row>
    <row r="318" spans="4:12" s="107" customFormat="1" ht="14.5" x14ac:dyDescent="0.4">
      <c r="D318" s="73"/>
      <c r="E318" s="73"/>
      <c r="F318" s="108"/>
      <c r="G318" s="108"/>
      <c r="H318" s="108"/>
      <c r="I318" s="108"/>
      <c r="J318" s="109"/>
      <c r="K318"/>
      <c r="L318"/>
    </row>
    <row r="319" spans="4:12" s="107" customFormat="1" ht="14.5" x14ac:dyDescent="0.4">
      <c r="D319" s="73"/>
      <c r="E319" s="73"/>
      <c r="F319" s="108"/>
      <c r="G319" s="108"/>
      <c r="H319" s="108"/>
      <c r="I319" s="108"/>
      <c r="J319" s="109"/>
      <c r="K319"/>
      <c r="L319"/>
    </row>
    <row r="320" spans="4:12" s="107" customFormat="1" ht="14.5" x14ac:dyDescent="0.4">
      <c r="D320" s="73"/>
      <c r="E320" s="73"/>
      <c r="F320" s="108"/>
      <c r="G320" s="108"/>
      <c r="H320" s="108"/>
      <c r="I320" s="108"/>
      <c r="J320" s="109"/>
      <c r="K320"/>
      <c r="L320"/>
    </row>
    <row r="321" spans="4:12" s="107" customFormat="1" ht="14.5" x14ac:dyDescent="0.4">
      <c r="D321" s="73"/>
      <c r="E321" s="73"/>
      <c r="F321" s="108"/>
      <c r="G321" s="108"/>
      <c r="H321" s="108"/>
      <c r="I321" s="108"/>
      <c r="J321" s="109"/>
      <c r="K321"/>
      <c r="L321"/>
    </row>
    <row r="322" spans="4:12" s="107" customFormat="1" ht="14.5" x14ac:dyDescent="0.4">
      <c r="D322" s="73"/>
      <c r="E322" s="73"/>
      <c r="F322" s="108"/>
      <c r="G322" s="108"/>
      <c r="H322" s="108"/>
      <c r="I322" s="108"/>
      <c r="J322" s="109"/>
      <c r="K322"/>
      <c r="L322"/>
    </row>
    <row r="323" spans="4:12" s="107" customFormat="1" ht="14.5" x14ac:dyDescent="0.4">
      <c r="D323" s="73"/>
      <c r="E323" s="73"/>
      <c r="F323" s="108"/>
      <c r="G323" s="108"/>
      <c r="H323" s="108"/>
      <c r="I323" s="108"/>
      <c r="J323" s="109"/>
      <c r="K323"/>
      <c r="L323"/>
    </row>
    <row r="324" spans="4:12" s="107" customFormat="1" ht="14.5" x14ac:dyDescent="0.4">
      <c r="D324" s="73"/>
      <c r="E324" s="73"/>
      <c r="F324" s="108"/>
      <c r="G324" s="108"/>
      <c r="H324" s="108"/>
      <c r="I324" s="108"/>
      <c r="J324" s="109"/>
      <c r="K324"/>
      <c r="L324"/>
    </row>
    <row r="325" spans="4:12" s="107" customFormat="1" ht="14.5" x14ac:dyDescent="0.4">
      <c r="D325" s="73"/>
      <c r="E325" s="73"/>
      <c r="F325" s="108"/>
      <c r="G325" s="108"/>
      <c r="H325" s="108"/>
      <c r="I325" s="108"/>
      <c r="J325" s="109"/>
      <c r="K325"/>
      <c r="L325"/>
    </row>
    <row r="326" spans="4:12" s="107" customFormat="1" ht="14.5" x14ac:dyDescent="0.4">
      <c r="D326" s="73"/>
      <c r="E326" s="73"/>
      <c r="F326" s="108"/>
      <c r="G326" s="108"/>
      <c r="H326" s="108"/>
      <c r="I326" s="108"/>
      <c r="J326" s="109"/>
      <c r="K326"/>
      <c r="L326"/>
    </row>
    <row r="327" spans="4:12" s="107" customFormat="1" ht="14.5" x14ac:dyDescent="0.4">
      <c r="D327" s="73"/>
      <c r="E327" s="73"/>
      <c r="F327" s="108"/>
      <c r="G327" s="108"/>
      <c r="H327" s="108"/>
      <c r="I327" s="108"/>
      <c r="J327" s="109"/>
      <c r="K327"/>
      <c r="L327"/>
    </row>
    <row r="328" spans="4:12" s="107" customFormat="1" ht="14.5" x14ac:dyDescent="0.4">
      <c r="D328" s="73"/>
      <c r="E328" s="73"/>
      <c r="F328" s="108"/>
      <c r="G328" s="108"/>
      <c r="H328" s="108"/>
      <c r="I328" s="108"/>
      <c r="J328" s="109"/>
      <c r="K328"/>
      <c r="L328"/>
    </row>
    <row r="329" spans="4:12" s="107" customFormat="1" ht="14.5" x14ac:dyDescent="0.4">
      <c r="D329" s="73"/>
      <c r="E329" s="73"/>
      <c r="F329" s="108"/>
      <c r="G329" s="108"/>
      <c r="H329" s="108"/>
      <c r="I329" s="108"/>
      <c r="J329" s="109"/>
      <c r="K329"/>
      <c r="L329"/>
    </row>
    <row r="330" spans="4:12" s="107" customFormat="1" ht="14.5" x14ac:dyDescent="0.4">
      <c r="D330" s="73"/>
      <c r="E330" s="73"/>
      <c r="F330" s="108"/>
      <c r="G330" s="108"/>
      <c r="H330" s="108"/>
      <c r="I330" s="108"/>
      <c r="J330" s="109"/>
      <c r="K330"/>
      <c r="L330"/>
    </row>
    <row r="331" spans="4:12" s="107" customFormat="1" ht="14.5" x14ac:dyDescent="0.4">
      <c r="D331" s="73"/>
      <c r="E331" s="73"/>
      <c r="F331" s="108"/>
      <c r="G331" s="108"/>
      <c r="H331" s="108"/>
      <c r="I331" s="108"/>
      <c r="J331" s="109"/>
      <c r="K331"/>
      <c r="L331"/>
    </row>
    <row r="332" spans="4:12" s="107" customFormat="1" ht="14.5" x14ac:dyDescent="0.4">
      <c r="D332" s="73"/>
      <c r="E332" s="73"/>
      <c r="F332" s="108"/>
      <c r="G332" s="108"/>
      <c r="H332" s="108"/>
      <c r="I332" s="108"/>
      <c r="J332" s="109"/>
      <c r="K332"/>
      <c r="L332"/>
    </row>
    <row r="333" spans="4:12" s="107" customFormat="1" ht="14.5" x14ac:dyDescent="0.4">
      <c r="D333" s="73"/>
      <c r="E333" s="73"/>
      <c r="F333" s="108"/>
      <c r="G333" s="108"/>
      <c r="H333" s="108"/>
      <c r="I333" s="108"/>
      <c r="J333" s="109"/>
      <c r="K333"/>
      <c r="L333"/>
    </row>
    <row r="334" spans="4:12" s="107" customFormat="1" ht="14.5" x14ac:dyDescent="0.4">
      <c r="D334" s="73"/>
      <c r="E334" s="73"/>
      <c r="F334" s="108"/>
      <c r="G334" s="108"/>
      <c r="H334" s="108"/>
      <c r="I334" s="108"/>
      <c r="J334" s="109"/>
      <c r="K334"/>
      <c r="L334"/>
    </row>
    <row r="335" spans="4:12" s="107" customFormat="1" ht="14.5" x14ac:dyDescent="0.4">
      <c r="D335" s="73"/>
      <c r="E335" s="73"/>
      <c r="F335" s="108"/>
      <c r="G335" s="108"/>
      <c r="H335" s="108"/>
      <c r="I335" s="108"/>
      <c r="J335" s="109"/>
      <c r="K335"/>
      <c r="L335"/>
    </row>
    <row r="336" spans="4:12" s="107" customFormat="1" ht="14.5" x14ac:dyDescent="0.4">
      <c r="D336" s="73"/>
      <c r="E336" s="73"/>
      <c r="F336" s="108"/>
      <c r="G336" s="108"/>
      <c r="H336" s="108"/>
      <c r="I336" s="108"/>
      <c r="J336" s="109"/>
      <c r="K336"/>
      <c r="L336"/>
    </row>
    <row r="337" spans="4:12" s="107" customFormat="1" ht="14.5" x14ac:dyDescent="0.4">
      <c r="D337" s="73"/>
      <c r="E337" s="73"/>
      <c r="F337" s="108"/>
      <c r="G337" s="108"/>
      <c r="H337" s="108"/>
      <c r="I337" s="108"/>
      <c r="J337" s="109"/>
      <c r="K337"/>
      <c r="L337"/>
    </row>
    <row r="338" spans="4:12" s="107" customFormat="1" ht="14.5" x14ac:dyDescent="0.4">
      <c r="D338" s="73"/>
      <c r="E338" s="73"/>
      <c r="F338" s="108"/>
      <c r="G338" s="108"/>
      <c r="H338" s="108"/>
      <c r="I338" s="108"/>
      <c r="J338" s="109"/>
      <c r="K338"/>
      <c r="L338"/>
    </row>
    <row r="339" spans="4:12" s="107" customFormat="1" ht="14.5" x14ac:dyDescent="0.4">
      <c r="D339" s="73"/>
      <c r="E339" s="73"/>
      <c r="F339" s="108"/>
      <c r="G339" s="108"/>
      <c r="H339" s="108"/>
      <c r="I339" s="108"/>
      <c r="J339" s="109"/>
      <c r="K339"/>
      <c r="L339"/>
    </row>
    <row r="340" spans="4:12" s="107" customFormat="1" ht="14.5" x14ac:dyDescent="0.4">
      <c r="D340" s="73"/>
      <c r="E340" s="73"/>
      <c r="F340" s="108"/>
      <c r="G340" s="108"/>
      <c r="H340" s="108"/>
      <c r="I340" s="108"/>
      <c r="J340" s="109"/>
      <c r="K340"/>
      <c r="L340"/>
    </row>
    <row r="341" spans="4:12" s="107" customFormat="1" ht="14.5" x14ac:dyDescent="0.4">
      <c r="D341" s="73"/>
      <c r="E341" s="73"/>
      <c r="F341" s="108"/>
      <c r="G341" s="108"/>
      <c r="H341" s="108"/>
      <c r="I341" s="108"/>
      <c r="J341" s="109"/>
      <c r="K341"/>
      <c r="L341"/>
    </row>
    <row r="342" spans="4:12" s="107" customFormat="1" ht="14.5" x14ac:dyDescent="0.4">
      <c r="D342" s="73"/>
      <c r="E342" s="73"/>
      <c r="F342" s="108"/>
      <c r="G342" s="108"/>
      <c r="H342" s="108"/>
      <c r="I342" s="108"/>
      <c r="J342" s="109"/>
      <c r="K342"/>
      <c r="L342"/>
    </row>
    <row r="343" spans="4:12" s="107" customFormat="1" ht="14.5" x14ac:dyDescent="0.4">
      <c r="D343" s="73"/>
      <c r="E343" s="73"/>
      <c r="F343" s="108"/>
      <c r="G343" s="108"/>
      <c r="H343" s="108"/>
      <c r="I343" s="108"/>
      <c r="J343" s="109"/>
      <c r="K343"/>
      <c r="L343"/>
    </row>
    <row r="344" spans="4:12" s="107" customFormat="1" ht="14.5" x14ac:dyDescent="0.4">
      <c r="D344" s="73"/>
      <c r="E344" s="73"/>
      <c r="F344" s="108"/>
      <c r="G344" s="108"/>
      <c r="H344" s="108"/>
      <c r="I344" s="108"/>
      <c r="J344" s="109"/>
      <c r="K344"/>
      <c r="L344"/>
    </row>
    <row r="345" spans="4:12" s="107" customFormat="1" ht="14.5" x14ac:dyDescent="0.4">
      <c r="D345" s="73"/>
      <c r="E345" s="73"/>
      <c r="F345" s="108"/>
      <c r="G345" s="108"/>
      <c r="H345" s="108"/>
      <c r="I345" s="108"/>
      <c r="J345" s="109"/>
      <c r="K345"/>
      <c r="L345"/>
    </row>
    <row r="346" spans="4:12" s="107" customFormat="1" ht="14.5" x14ac:dyDescent="0.4">
      <c r="D346" s="73"/>
      <c r="E346" s="73"/>
      <c r="F346" s="108"/>
      <c r="G346" s="108"/>
      <c r="H346" s="108"/>
      <c r="I346" s="108"/>
      <c r="J346" s="109"/>
      <c r="K346"/>
      <c r="L346"/>
    </row>
    <row r="347" spans="4:12" s="107" customFormat="1" ht="14.5" x14ac:dyDescent="0.4">
      <c r="D347" s="73"/>
      <c r="E347" s="73"/>
      <c r="F347" s="108"/>
      <c r="G347" s="108"/>
      <c r="H347" s="108"/>
      <c r="I347" s="108"/>
      <c r="J347" s="109"/>
      <c r="K347"/>
      <c r="L347"/>
    </row>
    <row r="348" spans="4:12" s="107" customFormat="1" ht="14.5" x14ac:dyDescent="0.4">
      <c r="D348" s="73"/>
      <c r="E348" s="73"/>
      <c r="F348" s="108"/>
      <c r="G348" s="108"/>
      <c r="H348" s="108"/>
      <c r="I348" s="108"/>
      <c r="J348" s="109"/>
      <c r="K348"/>
      <c r="L348"/>
    </row>
    <row r="349" spans="4:12" s="107" customFormat="1" ht="14.5" x14ac:dyDescent="0.4">
      <c r="D349" s="73"/>
      <c r="E349" s="73"/>
      <c r="F349" s="108"/>
      <c r="G349" s="108"/>
      <c r="H349" s="108"/>
      <c r="I349" s="108"/>
      <c r="J349" s="109"/>
      <c r="K349"/>
      <c r="L349"/>
    </row>
    <row r="350" spans="4:12" s="107" customFormat="1" ht="14.5" x14ac:dyDescent="0.4">
      <c r="D350" s="73"/>
      <c r="E350" s="73"/>
      <c r="F350" s="108"/>
      <c r="G350" s="108"/>
      <c r="H350" s="108"/>
      <c r="I350" s="108"/>
      <c r="J350" s="109"/>
      <c r="K350"/>
      <c r="L350"/>
    </row>
    <row r="351" spans="4:12" s="107" customFormat="1" ht="14.5" x14ac:dyDescent="0.4">
      <c r="D351" s="73"/>
      <c r="E351" s="73"/>
      <c r="F351" s="108"/>
      <c r="G351" s="108"/>
      <c r="H351" s="108"/>
      <c r="I351" s="108"/>
      <c r="J351" s="109"/>
      <c r="K351"/>
      <c r="L351"/>
    </row>
    <row r="352" spans="4:12" s="107" customFormat="1" ht="14.5" x14ac:dyDescent="0.4">
      <c r="D352" s="73"/>
      <c r="E352" s="73"/>
      <c r="F352" s="108"/>
      <c r="G352" s="108"/>
      <c r="H352" s="108"/>
      <c r="I352" s="108"/>
      <c r="J352" s="109"/>
      <c r="K352"/>
      <c r="L352"/>
    </row>
    <row r="353" spans="4:12" s="107" customFormat="1" ht="14.5" x14ac:dyDescent="0.4">
      <c r="D353" s="73"/>
      <c r="E353" s="73"/>
      <c r="F353" s="108"/>
      <c r="G353" s="108"/>
      <c r="H353" s="108"/>
      <c r="I353" s="108"/>
      <c r="J353" s="109"/>
      <c r="K353"/>
      <c r="L353"/>
    </row>
    <row r="354" spans="4:12" s="107" customFormat="1" ht="14.5" x14ac:dyDescent="0.4">
      <c r="D354" s="73"/>
      <c r="E354" s="73"/>
      <c r="F354" s="108"/>
      <c r="G354" s="108"/>
      <c r="H354" s="108"/>
      <c r="I354" s="108"/>
      <c r="J354" s="109"/>
      <c r="K354"/>
      <c r="L354"/>
    </row>
    <row r="355" spans="4:12" s="107" customFormat="1" ht="14.5" x14ac:dyDescent="0.4">
      <c r="D355" s="73"/>
      <c r="E355" s="73"/>
      <c r="F355" s="108"/>
      <c r="G355" s="108"/>
      <c r="H355" s="108"/>
      <c r="I355" s="108"/>
      <c r="J355" s="109"/>
      <c r="K355"/>
      <c r="L355"/>
    </row>
    <row r="356" spans="4:12" s="107" customFormat="1" ht="14.5" x14ac:dyDescent="0.4">
      <c r="D356" s="73"/>
      <c r="E356" s="73"/>
      <c r="F356" s="108"/>
      <c r="G356" s="108"/>
      <c r="H356" s="108"/>
      <c r="I356" s="108"/>
      <c r="J356" s="109"/>
      <c r="K356"/>
      <c r="L356"/>
    </row>
    <row r="357" spans="4:12" s="107" customFormat="1" ht="14.5" x14ac:dyDescent="0.4">
      <c r="D357" s="73"/>
      <c r="E357" s="73"/>
      <c r="F357" s="108"/>
      <c r="G357" s="108"/>
      <c r="H357" s="108"/>
      <c r="I357" s="108"/>
      <c r="J357" s="109"/>
      <c r="K357"/>
      <c r="L357"/>
    </row>
    <row r="358" spans="4:12" s="107" customFormat="1" ht="14.5" x14ac:dyDescent="0.4">
      <c r="D358" s="73"/>
      <c r="E358" s="73"/>
      <c r="F358" s="108"/>
      <c r="G358" s="108"/>
      <c r="H358" s="108"/>
      <c r="I358" s="108"/>
      <c r="J358" s="109"/>
      <c r="K358"/>
      <c r="L358"/>
    </row>
    <row r="359" spans="4:12" s="107" customFormat="1" ht="14.5" x14ac:dyDescent="0.4">
      <c r="D359" s="73"/>
      <c r="E359" s="73"/>
      <c r="F359" s="108"/>
      <c r="G359" s="108"/>
      <c r="H359" s="108"/>
      <c r="I359" s="108"/>
      <c r="J359" s="109"/>
      <c r="K359"/>
      <c r="L359"/>
    </row>
    <row r="360" spans="4:12" s="107" customFormat="1" ht="14.5" x14ac:dyDescent="0.4">
      <c r="D360" s="73"/>
      <c r="E360" s="73"/>
      <c r="F360" s="108"/>
      <c r="G360" s="108"/>
      <c r="H360" s="108"/>
      <c r="I360" s="108"/>
      <c r="J360" s="109"/>
      <c r="K360"/>
      <c r="L360"/>
    </row>
    <row r="361" spans="4:12" s="107" customFormat="1" ht="14.5" x14ac:dyDescent="0.4">
      <c r="D361" s="73"/>
      <c r="E361" s="73"/>
      <c r="F361" s="108"/>
      <c r="G361" s="108"/>
      <c r="H361" s="108"/>
      <c r="I361" s="108"/>
      <c r="J361" s="109"/>
      <c r="K361"/>
      <c r="L361"/>
    </row>
    <row r="362" spans="4:12" s="107" customFormat="1" ht="14.5" x14ac:dyDescent="0.4">
      <c r="D362" s="73"/>
      <c r="E362" s="73"/>
      <c r="F362" s="108"/>
      <c r="G362" s="108"/>
      <c r="H362" s="108"/>
      <c r="I362" s="108"/>
      <c r="J362" s="109"/>
      <c r="K362"/>
      <c r="L362"/>
    </row>
    <row r="363" spans="4:12" s="107" customFormat="1" ht="14.5" x14ac:dyDescent="0.4">
      <c r="D363" s="73"/>
      <c r="E363" s="73"/>
      <c r="F363" s="108"/>
      <c r="G363" s="108"/>
      <c r="H363" s="108"/>
      <c r="I363" s="108"/>
      <c r="J363" s="109"/>
      <c r="K363"/>
      <c r="L363"/>
    </row>
    <row r="364" spans="4:12" s="107" customFormat="1" ht="14.5" x14ac:dyDescent="0.4">
      <c r="D364" s="73"/>
      <c r="E364" s="73"/>
      <c r="F364" s="108"/>
      <c r="G364" s="108"/>
      <c r="H364" s="108"/>
      <c r="I364" s="108"/>
      <c r="J364" s="109"/>
      <c r="K364"/>
      <c r="L364"/>
    </row>
    <row r="365" spans="4:12" s="107" customFormat="1" ht="14.5" x14ac:dyDescent="0.4">
      <c r="D365" s="73"/>
      <c r="E365" s="73"/>
      <c r="F365" s="108"/>
      <c r="G365" s="108"/>
      <c r="H365" s="108"/>
      <c r="I365" s="108"/>
      <c r="J365" s="109"/>
      <c r="K365"/>
      <c r="L365"/>
    </row>
    <row r="366" spans="4:12" s="107" customFormat="1" ht="14.5" x14ac:dyDescent="0.4">
      <c r="D366" s="73"/>
      <c r="E366" s="73"/>
      <c r="F366" s="108"/>
      <c r="G366" s="108"/>
      <c r="H366" s="108"/>
      <c r="I366" s="108"/>
      <c r="J366" s="109"/>
      <c r="K366"/>
      <c r="L366"/>
    </row>
    <row r="367" spans="4:12" s="107" customFormat="1" ht="14.5" x14ac:dyDescent="0.4">
      <c r="D367" s="73"/>
      <c r="E367" s="73"/>
      <c r="F367" s="108"/>
      <c r="G367" s="108"/>
      <c r="H367" s="108"/>
      <c r="I367" s="108"/>
      <c r="J367" s="109"/>
      <c r="K367"/>
      <c r="L367"/>
    </row>
    <row r="368" spans="4:12" s="107" customFormat="1" ht="14.5" x14ac:dyDescent="0.4">
      <c r="D368" s="73"/>
      <c r="E368" s="73"/>
      <c r="F368" s="108"/>
      <c r="G368" s="108"/>
      <c r="H368" s="108"/>
      <c r="I368" s="108"/>
      <c r="J368" s="109"/>
      <c r="K368"/>
      <c r="L368"/>
    </row>
    <row r="369" spans="4:12" s="107" customFormat="1" ht="14.5" x14ac:dyDescent="0.4">
      <c r="D369" s="73"/>
      <c r="E369" s="73"/>
      <c r="F369" s="108"/>
      <c r="G369" s="108"/>
      <c r="H369" s="108"/>
      <c r="I369" s="108"/>
      <c r="J369" s="109"/>
      <c r="K369"/>
      <c r="L369"/>
    </row>
    <row r="370" spans="4:12" s="107" customFormat="1" ht="14.5" x14ac:dyDescent="0.4">
      <c r="D370" s="73"/>
      <c r="E370" s="73"/>
      <c r="F370" s="108"/>
      <c r="G370" s="108"/>
      <c r="H370" s="108"/>
      <c r="I370" s="108"/>
      <c r="J370" s="109"/>
      <c r="K370"/>
      <c r="L370"/>
    </row>
    <row r="371" spans="4:12" s="107" customFormat="1" ht="14.5" x14ac:dyDescent="0.4">
      <c r="D371" s="73"/>
      <c r="E371" s="73"/>
      <c r="F371" s="108"/>
      <c r="G371" s="108"/>
      <c r="H371" s="108"/>
      <c r="I371" s="108"/>
      <c r="J371" s="109"/>
      <c r="K371"/>
      <c r="L371"/>
    </row>
    <row r="372" spans="4:12" s="107" customFormat="1" ht="14.5" x14ac:dyDescent="0.4">
      <c r="D372" s="73"/>
      <c r="E372" s="73"/>
      <c r="F372" s="108"/>
      <c r="G372" s="108"/>
      <c r="H372" s="108"/>
      <c r="I372" s="108"/>
      <c r="J372" s="109"/>
      <c r="K372"/>
      <c r="L372"/>
    </row>
    <row r="373" spans="4:12" s="107" customFormat="1" ht="14.5" x14ac:dyDescent="0.4">
      <c r="D373" s="73"/>
      <c r="E373" s="73"/>
      <c r="F373" s="108"/>
      <c r="G373" s="108"/>
      <c r="H373" s="108"/>
      <c r="I373" s="108"/>
      <c r="J373" s="109"/>
      <c r="K373"/>
      <c r="L373"/>
    </row>
    <row r="374" spans="4:12" s="107" customFormat="1" ht="14.5" x14ac:dyDescent="0.4">
      <c r="D374" s="73"/>
      <c r="E374" s="73"/>
      <c r="F374" s="108"/>
      <c r="G374" s="108"/>
      <c r="H374" s="108"/>
      <c r="I374" s="108"/>
      <c r="J374" s="109"/>
      <c r="K374"/>
      <c r="L374"/>
    </row>
    <row r="375" spans="4:12" s="107" customFormat="1" ht="14.5" x14ac:dyDescent="0.4">
      <c r="D375" s="73"/>
      <c r="E375" s="73"/>
      <c r="F375" s="108"/>
      <c r="G375" s="108"/>
      <c r="H375" s="108"/>
      <c r="I375" s="108"/>
      <c r="J375" s="109"/>
      <c r="K375"/>
      <c r="L375"/>
    </row>
    <row r="376" spans="4:12" s="107" customFormat="1" ht="14.5" x14ac:dyDescent="0.4">
      <c r="D376" s="73"/>
      <c r="E376" s="73"/>
      <c r="F376" s="108"/>
      <c r="G376" s="108"/>
      <c r="H376" s="108"/>
      <c r="I376" s="108"/>
      <c r="J376" s="109"/>
      <c r="K376"/>
      <c r="L376"/>
    </row>
    <row r="377" spans="4:12" s="107" customFormat="1" ht="14.5" x14ac:dyDescent="0.4">
      <c r="D377" s="73"/>
      <c r="E377" s="73"/>
      <c r="F377" s="108"/>
      <c r="G377" s="108"/>
      <c r="H377" s="108"/>
      <c r="I377" s="108"/>
      <c r="J377" s="109"/>
      <c r="K377"/>
      <c r="L377"/>
    </row>
    <row r="378" spans="4:12" s="107" customFormat="1" ht="14.5" x14ac:dyDescent="0.4">
      <c r="D378" s="73"/>
      <c r="E378" s="73"/>
      <c r="F378" s="108"/>
      <c r="G378" s="108"/>
      <c r="H378" s="108"/>
      <c r="I378" s="108"/>
      <c r="J378" s="109"/>
      <c r="K378"/>
      <c r="L378"/>
    </row>
    <row r="379" spans="4:12" s="107" customFormat="1" ht="14.5" x14ac:dyDescent="0.4">
      <c r="D379" s="73"/>
      <c r="E379" s="73"/>
      <c r="F379" s="108"/>
      <c r="G379" s="108"/>
      <c r="H379" s="108"/>
      <c r="I379" s="108"/>
      <c r="J379" s="109"/>
      <c r="K379"/>
      <c r="L379"/>
    </row>
    <row r="380" spans="4:12" s="107" customFormat="1" ht="14.5" x14ac:dyDescent="0.4">
      <c r="D380" s="73"/>
      <c r="E380" s="73"/>
      <c r="F380" s="108"/>
      <c r="G380" s="108"/>
      <c r="H380" s="108"/>
      <c r="I380" s="108"/>
      <c r="J380" s="109"/>
      <c r="K380"/>
      <c r="L380"/>
    </row>
    <row r="381" spans="4:12" s="107" customFormat="1" ht="14.5" x14ac:dyDescent="0.4">
      <c r="D381" s="73"/>
      <c r="E381" s="73"/>
      <c r="F381" s="108"/>
      <c r="G381" s="108"/>
      <c r="H381" s="108"/>
      <c r="I381" s="108"/>
      <c r="J381" s="109"/>
      <c r="K381"/>
      <c r="L381"/>
    </row>
    <row r="382" spans="4:12" s="107" customFormat="1" ht="14.5" x14ac:dyDescent="0.4">
      <c r="D382" s="73"/>
      <c r="E382" s="73"/>
      <c r="F382" s="108"/>
      <c r="G382" s="108"/>
      <c r="H382" s="108"/>
      <c r="I382" s="108"/>
      <c r="J382" s="109"/>
      <c r="K382"/>
      <c r="L382"/>
    </row>
    <row r="383" spans="4:12" s="107" customFormat="1" ht="14.5" x14ac:dyDescent="0.4">
      <c r="D383" s="73"/>
      <c r="E383" s="73"/>
      <c r="F383" s="108"/>
      <c r="G383" s="108"/>
      <c r="H383" s="108"/>
      <c r="I383" s="108"/>
      <c r="J383" s="109"/>
      <c r="K383"/>
      <c r="L383"/>
    </row>
    <row r="384" spans="4:12" s="107" customFormat="1" ht="14.5" x14ac:dyDescent="0.4">
      <c r="D384" s="73"/>
      <c r="E384" s="73"/>
      <c r="F384" s="108"/>
      <c r="G384" s="108"/>
      <c r="H384" s="108"/>
      <c r="I384" s="108"/>
      <c r="J384" s="109"/>
      <c r="K384"/>
      <c r="L384"/>
    </row>
    <row r="385" spans="4:12" s="107" customFormat="1" ht="14.5" x14ac:dyDescent="0.4">
      <c r="D385" s="73"/>
      <c r="E385" s="73"/>
      <c r="F385" s="108"/>
      <c r="G385" s="108"/>
      <c r="H385" s="108"/>
      <c r="I385" s="108"/>
      <c r="J385" s="109"/>
      <c r="K385"/>
      <c r="L385"/>
    </row>
    <row r="386" spans="4:12" s="107" customFormat="1" ht="14.5" x14ac:dyDescent="0.4">
      <c r="D386" s="73"/>
      <c r="E386" s="73"/>
      <c r="F386" s="108"/>
      <c r="G386" s="108"/>
      <c r="H386" s="108"/>
      <c r="I386" s="108"/>
      <c r="J386" s="109"/>
      <c r="K386"/>
      <c r="L386"/>
    </row>
    <row r="387" spans="4:12" s="107" customFormat="1" ht="14.5" x14ac:dyDescent="0.4">
      <c r="D387" s="73"/>
      <c r="E387" s="73"/>
      <c r="F387" s="108"/>
      <c r="G387" s="108"/>
      <c r="H387" s="108"/>
      <c r="I387" s="108"/>
      <c r="J387" s="109"/>
      <c r="K387"/>
      <c r="L387"/>
    </row>
    <row r="388" spans="4:12" s="107" customFormat="1" ht="14.5" x14ac:dyDescent="0.4">
      <c r="D388" s="73"/>
      <c r="E388" s="73"/>
      <c r="F388" s="108"/>
      <c r="G388" s="108"/>
      <c r="H388" s="108"/>
      <c r="I388" s="108"/>
      <c r="J388" s="109"/>
      <c r="K388"/>
      <c r="L388"/>
    </row>
    <row r="389" spans="4:12" s="107" customFormat="1" ht="14.5" x14ac:dyDescent="0.4">
      <c r="D389" s="73"/>
      <c r="E389" s="73"/>
      <c r="F389" s="108"/>
      <c r="G389" s="108"/>
      <c r="H389" s="108"/>
      <c r="I389" s="108"/>
      <c r="J389" s="109"/>
      <c r="K389"/>
      <c r="L389"/>
    </row>
    <row r="390" spans="4:12" s="107" customFormat="1" ht="14.5" x14ac:dyDescent="0.4">
      <c r="D390" s="73"/>
      <c r="E390" s="73"/>
      <c r="F390" s="108"/>
      <c r="G390" s="108"/>
      <c r="H390" s="108"/>
      <c r="I390" s="108"/>
      <c r="J390" s="109"/>
      <c r="K390"/>
      <c r="L390"/>
    </row>
    <row r="391" spans="4:12" s="107" customFormat="1" ht="14.5" x14ac:dyDescent="0.4">
      <c r="D391" s="73"/>
      <c r="E391" s="73"/>
      <c r="F391" s="108"/>
      <c r="G391" s="108"/>
      <c r="H391" s="108"/>
      <c r="I391" s="108"/>
      <c r="J391" s="109"/>
      <c r="K391"/>
      <c r="L391"/>
    </row>
    <row r="392" spans="4:12" s="107" customFormat="1" ht="14.5" x14ac:dyDescent="0.4">
      <c r="D392" s="73"/>
      <c r="E392" s="73"/>
      <c r="F392" s="108"/>
      <c r="G392" s="108"/>
      <c r="H392" s="108"/>
      <c r="I392" s="108"/>
      <c r="J392" s="109"/>
      <c r="K392"/>
      <c r="L392"/>
    </row>
    <row r="393" spans="4:12" s="107" customFormat="1" ht="14.5" x14ac:dyDescent="0.4">
      <c r="D393" s="73"/>
      <c r="E393" s="73"/>
      <c r="F393" s="108"/>
      <c r="G393" s="108"/>
      <c r="H393" s="108"/>
      <c r="I393" s="108"/>
      <c r="J393" s="109"/>
      <c r="K393"/>
      <c r="L393"/>
    </row>
    <row r="394" spans="4:12" s="107" customFormat="1" ht="14.5" x14ac:dyDescent="0.4">
      <c r="D394" s="73"/>
      <c r="E394" s="73"/>
      <c r="F394" s="108"/>
      <c r="G394" s="108"/>
      <c r="H394" s="108"/>
      <c r="I394" s="108"/>
      <c r="J394" s="109"/>
      <c r="K394"/>
      <c r="L394"/>
    </row>
    <row r="395" spans="4:12" s="107" customFormat="1" ht="14.5" x14ac:dyDescent="0.4">
      <c r="D395" s="73"/>
      <c r="E395" s="73"/>
      <c r="F395" s="108"/>
      <c r="G395" s="108"/>
      <c r="H395" s="108"/>
      <c r="I395" s="108"/>
      <c r="J395" s="109"/>
      <c r="K395"/>
      <c r="L395"/>
    </row>
    <row r="396" spans="4:12" s="107" customFormat="1" ht="14.5" x14ac:dyDescent="0.4">
      <c r="D396" s="73"/>
      <c r="E396" s="73"/>
      <c r="F396" s="108"/>
      <c r="G396" s="108"/>
      <c r="H396" s="108"/>
      <c r="I396" s="108"/>
      <c r="J396" s="109"/>
      <c r="K396"/>
      <c r="L396"/>
    </row>
    <row r="397" spans="4:12" s="107" customFormat="1" ht="14.5" x14ac:dyDescent="0.4">
      <c r="D397" s="73"/>
      <c r="E397" s="73"/>
      <c r="F397" s="108"/>
      <c r="G397" s="108"/>
      <c r="H397" s="108"/>
      <c r="I397" s="108"/>
      <c r="J397" s="109"/>
      <c r="K397"/>
      <c r="L397"/>
    </row>
    <row r="398" spans="4:12" s="107" customFormat="1" ht="14.5" x14ac:dyDescent="0.4">
      <c r="D398" s="73"/>
      <c r="E398" s="73"/>
      <c r="F398" s="108"/>
      <c r="G398" s="108"/>
      <c r="H398" s="108"/>
      <c r="I398" s="108"/>
      <c r="J398" s="109"/>
      <c r="K398"/>
      <c r="L398"/>
    </row>
    <row r="399" spans="4:12" s="107" customFormat="1" ht="14.5" x14ac:dyDescent="0.4">
      <c r="D399" s="73"/>
      <c r="E399" s="73"/>
      <c r="F399" s="108"/>
      <c r="G399" s="108"/>
      <c r="H399" s="108"/>
      <c r="I399" s="108"/>
      <c r="J399" s="109"/>
      <c r="K399"/>
      <c r="L399"/>
    </row>
    <row r="400" spans="4:12" s="107" customFormat="1" ht="14.5" x14ac:dyDescent="0.4">
      <c r="D400" s="73"/>
      <c r="E400" s="73"/>
      <c r="F400" s="108"/>
      <c r="G400" s="108"/>
      <c r="H400" s="108"/>
      <c r="I400" s="108"/>
      <c r="J400" s="109"/>
      <c r="K400"/>
      <c r="L400"/>
    </row>
    <row r="401" spans="4:12" s="107" customFormat="1" ht="14.5" x14ac:dyDescent="0.4">
      <c r="D401" s="73"/>
      <c r="E401" s="73"/>
      <c r="F401" s="108"/>
      <c r="G401" s="108"/>
      <c r="H401" s="108"/>
      <c r="I401" s="108"/>
      <c r="J401" s="109"/>
      <c r="K401"/>
      <c r="L401"/>
    </row>
    <row r="402" spans="4:12" s="107" customFormat="1" ht="14.5" x14ac:dyDescent="0.4">
      <c r="D402" s="73"/>
      <c r="E402" s="73"/>
      <c r="F402" s="108"/>
      <c r="G402" s="108"/>
      <c r="H402" s="108"/>
      <c r="I402" s="108"/>
      <c r="J402" s="109"/>
      <c r="K402"/>
      <c r="L402"/>
    </row>
    <row r="403" spans="4:12" s="107" customFormat="1" ht="14.5" x14ac:dyDescent="0.4">
      <c r="D403" s="73"/>
      <c r="E403" s="73"/>
      <c r="F403" s="108"/>
      <c r="G403" s="108"/>
      <c r="H403" s="108"/>
      <c r="I403" s="108"/>
      <c r="J403" s="109"/>
      <c r="K403"/>
      <c r="L403"/>
    </row>
    <row r="404" spans="4:12" s="107" customFormat="1" ht="14.5" x14ac:dyDescent="0.4">
      <c r="D404" s="73"/>
      <c r="E404" s="73"/>
      <c r="F404" s="108"/>
      <c r="G404" s="108"/>
      <c r="H404" s="108"/>
      <c r="I404" s="108"/>
      <c r="J404" s="109"/>
      <c r="K404"/>
      <c r="L404"/>
    </row>
    <row r="405" spans="4:12" s="107" customFormat="1" ht="14.5" x14ac:dyDescent="0.4">
      <c r="D405" s="73"/>
      <c r="E405" s="73"/>
      <c r="F405" s="108"/>
      <c r="G405" s="108"/>
      <c r="H405" s="108"/>
      <c r="I405" s="108"/>
      <c r="J405" s="109"/>
      <c r="K405"/>
      <c r="L405"/>
    </row>
    <row r="406" spans="4:12" s="107" customFormat="1" ht="14.5" x14ac:dyDescent="0.4">
      <c r="D406" s="73"/>
      <c r="E406" s="73"/>
      <c r="F406" s="108"/>
      <c r="G406" s="108"/>
      <c r="H406" s="108"/>
      <c r="I406" s="108"/>
      <c r="J406" s="109"/>
      <c r="K406"/>
      <c r="L406"/>
    </row>
    <row r="407" spans="4:12" s="107" customFormat="1" ht="14.5" x14ac:dyDescent="0.4">
      <c r="D407" s="73"/>
      <c r="E407" s="73"/>
      <c r="F407" s="108"/>
      <c r="G407" s="108"/>
      <c r="H407" s="108"/>
      <c r="I407" s="108"/>
      <c r="J407" s="109"/>
      <c r="K407"/>
      <c r="L407"/>
    </row>
    <row r="408" spans="4:12" s="107" customFormat="1" ht="14.5" x14ac:dyDescent="0.4">
      <c r="D408" s="73"/>
      <c r="E408" s="73"/>
      <c r="F408" s="108"/>
      <c r="G408" s="108"/>
      <c r="H408" s="108"/>
      <c r="I408" s="108"/>
      <c r="J408" s="109"/>
      <c r="K408"/>
      <c r="L408"/>
    </row>
    <row r="409" spans="4:12" s="107" customFormat="1" ht="14.5" x14ac:dyDescent="0.4">
      <c r="D409" s="73"/>
      <c r="E409" s="73"/>
      <c r="F409" s="108"/>
      <c r="G409" s="108"/>
      <c r="H409" s="108"/>
      <c r="I409" s="108"/>
      <c r="J409" s="109"/>
      <c r="K409"/>
      <c r="L409"/>
    </row>
    <row r="410" spans="4:12" s="107" customFormat="1" ht="14.5" x14ac:dyDescent="0.4">
      <c r="D410" s="73"/>
      <c r="E410" s="73"/>
      <c r="F410" s="108"/>
      <c r="G410" s="108"/>
      <c r="H410" s="108"/>
      <c r="I410" s="108"/>
      <c r="J410" s="109"/>
      <c r="K410"/>
      <c r="L410"/>
    </row>
    <row r="411" spans="4:12" s="107" customFormat="1" ht="14.5" x14ac:dyDescent="0.4">
      <c r="D411" s="73"/>
      <c r="E411" s="73"/>
      <c r="F411" s="108"/>
      <c r="G411" s="108"/>
      <c r="H411" s="108"/>
      <c r="I411" s="108"/>
      <c r="J411" s="109"/>
      <c r="K411"/>
      <c r="L411"/>
    </row>
    <row r="412" spans="4:12" s="107" customFormat="1" ht="14.5" x14ac:dyDescent="0.4">
      <c r="D412" s="73"/>
      <c r="E412" s="73"/>
      <c r="F412" s="108"/>
      <c r="G412" s="108"/>
      <c r="H412" s="108"/>
      <c r="I412" s="108"/>
      <c r="J412" s="109"/>
      <c r="K412"/>
      <c r="L412"/>
    </row>
    <row r="413" spans="4:12" s="107" customFormat="1" ht="14.5" x14ac:dyDescent="0.4">
      <c r="D413" s="73"/>
      <c r="E413" s="73"/>
      <c r="F413" s="108"/>
      <c r="G413" s="108"/>
      <c r="H413" s="108"/>
      <c r="I413" s="108"/>
      <c r="J413" s="109"/>
      <c r="K413"/>
      <c r="L413"/>
    </row>
    <row r="414" spans="4:12" s="107" customFormat="1" ht="14.5" x14ac:dyDescent="0.4">
      <c r="D414" s="73"/>
      <c r="E414" s="73"/>
      <c r="F414" s="108"/>
      <c r="G414" s="108"/>
      <c r="H414" s="108"/>
      <c r="I414" s="108"/>
      <c r="J414" s="109"/>
      <c r="K414"/>
      <c r="L414"/>
    </row>
    <row r="415" spans="4:12" s="107" customFormat="1" ht="14.5" x14ac:dyDescent="0.4">
      <c r="D415" s="73"/>
      <c r="E415" s="73"/>
      <c r="F415" s="108"/>
      <c r="G415" s="108"/>
      <c r="H415" s="108"/>
      <c r="I415" s="108"/>
      <c r="J415" s="109"/>
      <c r="K415"/>
      <c r="L415"/>
    </row>
    <row r="416" spans="4:12" s="107" customFormat="1" ht="14.5" x14ac:dyDescent="0.4">
      <c r="D416" s="73"/>
      <c r="E416" s="73"/>
      <c r="F416" s="108"/>
      <c r="G416" s="108"/>
      <c r="H416" s="108"/>
      <c r="I416" s="108"/>
      <c r="J416" s="109"/>
      <c r="K416"/>
      <c r="L416"/>
    </row>
    <row r="417" spans="4:12" s="107" customFormat="1" ht="14.5" x14ac:dyDescent="0.4">
      <c r="D417" s="73"/>
      <c r="E417" s="73"/>
      <c r="F417" s="108"/>
      <c r="G417" s="108"/>
      <c r="H417" s="108"/>
      <c r="I417" s="108"/>
      <c r="J417" s="109"/>
      <c r="K417"/>
      <c r="L417"/>
    </row>
    <row r="418" spans="4:12" s="107" customFormat="1" ht="14.5" x14ac:dyDescent="0.4">
      <c r="D418" s="73"/>
      <c r="E418" s="73"/>
      <c r="F418" s="108"/>
      <c r="G418" s="108"/>
      <c r="H418" s="108"/>
      <c r="I418" s="108"/>
      <c r="J418" s="109"/>
      <c r="K418"/>
      <c r="L418"/>
    </row>
    <row r="419" spans="4:12" s="107" customFormat="1" ht="14.5" x14ac:dyDescent="0.4">
      <c r="D419" s="73"/>
      <c r="E419" s="73"/>
      <c r="F419" s="108"/>
      <c r="G419" s="108"/>
      <c r="H419" s="108"/>
      <c r="I419" s="108"/>
      <c r="J419" s="109"/>
      <c r="K419"/>
      <c r="L419"/>
    </row>
    <row r="420" spans="4:12" s="107" customFormat="1" ht="14.5" x14ac:dyDescent="0.4">
      <c r="D420" s="73"/>
      <c r="E420" s="73"/>
      <c r="F420" s="108"/>
      <c r="G420" s="108"/>
      <c r="H420" s="108"/>
      <c r="I420" s="108"/>
      <c r="J420" s="109"/>
      <c r="K420"/>
      <c r="L420"/>
    </row>
    <row r="421" spans="4:12" s="107" customFormat="1" ht="14.5" x14ac:dyDescent="0.4">
      <c r="D421" s="73"/>
      <c r="E421" s="73"/>
      <c r="F421" s="108"/>
      <c r="G421" s="108"/>
      <c r="H421" s="108"/>
      <c r="I421" s="108"/>
      <c r="J421" s="109"/>
      <c r="K421"/>
      <c r="L421"/>
    </row>
    <row r="422" spans="4:12" s="107" customFormat="1" ht="14.5" x14ac:dyDescent="0.4">
      <c r="D422" s="73"/>
      <c r="E422" s="73"/>
      <c r="F422" s="108"/>
      <c r="G422" s="108"/>
      <c r="H422" s="108"/>
      <c r="I422" s="108"/>
      <c r="J422" s="109"/>
      <c r="K422"/>
      <c r="L422"/>
    </row>
    <row r="423" spans="4:12" s="107" customFormat="1" ht="14.5" x14ac:dyDescent="0.4">
      <c r="D423" s="73"/>
      <c r="E423" s="73"/>
      <c r="F423" s="108"/>
      <c r="G423" s="108"/>
      <c r="H423" s="108"/>
      <c r="I423" s="108"/>
      <c r="J423" s="109"/>
      <c r="K423"/>
      <c r="L423"/>
    </row>
    <row r="424" spans="4:12" s="107" customFormat="1" ht="14.5" x14ac:dyDescent="0.4">
      <c r="D424" s="73"/>
      <c r="E424" s="73"/>
      <c r="F424" s="108"/>
      <c r="G424" s="108"/>
      <c r="H424" s="108"/>
      <c r="I424" s="108"/>
      <c r="J424" s="109"/>
      <c r="K424"/>
      <c r="L424"/>
    </row>
    <row r="425" spans="4:12" s="107" customFormat="1" ht="14.5" x14ac:dyDescent="0.4">
      <c r="D425" s="73"/>
      <c r="E425" s="73"/>
      <c r="F425" s="108"/>
      <c r="G425" s="108"/>
      <c r="H425" s="108"/>
      <c r="I425" s="108"/>
      <c r="J425" s="109"/>
      <c r="K425"/>
      <c r="L425"/>
    </row>
    <row r="426" spans="4:12" s="107" customFormat="1" ht="14.5" x14ac:dyDescent="0.4">
      <c r="D426" s="73"/>
      <c r="E426" s="73"/>
      <c r="F426" s="108"/>
      <c r="G426" s="108"/>
      <c r="H426" s="108"/>
      <c r="I426" s="108"/>
      <c r="J426" s="109"/>
      <c r="K426"/>
      <c r="L426"/>
    </row>
    <row r="427" spans="4:12" s="107" customFormat="1" ht="14.5" x14ac:dyDescent="0.4">
      <c r="D427" s="73"/>
      <c r="E427" s="73"/>
      <c r="F427" s="108"/>
      <c r="G427" s="108"/>
      <c r="H427" s="108"/>
      <c r="I427" s="108"/>
      <c r="J427" s="109"/>
      <c r="K427"/>
      <c r="L427"/>
    </row>
    <row r="428" spans="4:12" s="107" customFormat="1" ht="14.5" x14ac:dyDescent="0.4">
      <c r="D428" s="73"/>
      <c r="E428" s="73"/>
      <c r="F428" s="108"/>
      <c r="G428" s="108"/>
      <c r="H428" s="108"/>
      <c r="I428" s="108"/>
      <c r="J428" s="109"/>
      <c r="K428"/>
      <c r="L428"/>
    </row>
    <row r="429" spans="4:12" s="107" customFormat="1" ht="14.5" x14ac:dyDescent="0.4">
      <c r="D429" s="73"/>
      <c r="E429" s="73"/>
      <c r="F429" s="108"/>
      <c r="G429" s="108"/>
      <c r="H429" s="108"/>
      <c r="I429" s="108"/>
      <c r="J429" s="109"/>
      <c r="K429"/>
      <c r="L429"/>
    </row>
    <row r="430" spans="4:12" s="107" customFormat="1" ht="14.5" x14ac:dyDescent="0.4">
      <c r="D430" s="73"/>
      <c r="E430" s="73"/>
      <c r="F430" s="108"/>
      <c r="G430" s="108"/>
      <c r="H430" s="108"/>
      <c r="I430" s="108"/>
      <c r="J430" s="109"/>
      <c r="K430"/>
      <c r="L430"/>
    </row>
    <row r="431" spans="4:12" s="107" customFormat="1" ht="14.5" x14ac:dyDescent="0.4">
      <c r="D431" s="73"/>
      <c r="E431" s="73"/>
      <c r="F431" s="108"/>
      <c r="G431" s="108"/>
      <c r="H431" s="108"/>
      <c r="I431" s="108"/>
      <c r="J431" s="109"/>
      <c r="K431"/>
      <c r="L431"/>
    </row>
    <row r="432" spans="4:12" s="107" customFormat="1" ht="14.5" x14ac:dyDescent="0.4">
      <c r="D432" s="73"/>
      <c r="E432" s="73"/>
      <c r="F432" s="108"/>
      <c r="G432" s="108"/>
      <c r="H432" s="108"/>
      <c r="I432" s="108"/>
      <c r="J432" s="109"/>
      <c r="K432"/>
      <c r="L432"/>
    </row>
    <row r="433" spans="4:12" s="107" customFormat="1" ht="14.5" x14ac:dyDescent="0.4">
      <c r="D433" s="73"/>
      <c r="E433" s="73"/>
      <c r="F433" s="108"/>
      <c r="G433" s="108"/>
      <c r="H433" s="108"/>
      <c r="I433" s="108"/>
      <c r="J433" s="109"/>
      <c r="K433"/>
      <c r="L433"/>
    </row>
    <row r="434" spans="4:12" s="107" customFormat="1" ht="14.5" x14ac:dyDescent="0.4">
      <c r="D434" s="73"/>
      <c r="E434" s="73"/>
      <c r="F434" s="108"/>
      <c r="G434" s="108"/>
      <c r="H434" s="108"/>
      <c r="I434" s="108"/>
      <c r="J434" s="109"/>
      <c r="K434"/>
      <c r="L434"/>
    </row>
    <row r="435" spans="4:12" s="107" customFormat="1" ht="14.5" x14ac:dyDescent="0.4">
      <c r="D435" s="73"/>
      <c r="E435" s="73"/>
      <c r="F435" s="108"/>
      <c r="G435" s="108"/>
      <c r="H435" s="108"/>
      <c r="I435" s="108"/>
      <c r="J435" s="109"/>
      <c r="K435"/>
      <c r="L435"/>
    </row>
    <row r="436" spans="4:12" s="107" customFormat="1" ht="14.5" x14ac:dyDescent="0.4">
      <c r="D436" s="73"/>
      <c r="E436" s="73"/>
      <c r="F436" s="108"/>
      <c r="G436" s="108"/>
      <c r="H436" s="108"/>
      <c r="I436" s="108"/>
      <c r="J436" s="109"/>
      <c r="K436"/>
      <c r="L436"/>
    </row>
    <row r="437" spans="4:12" s="107" customFormat="1" ht="14.5" x14ac:dyDescent="0.4">
      <c r="D437" s="73"/>
      <c r="E437" s="73"/>
      <c r="F437" s="108"/>
      <c r="G437" s="108"/>
      <c r="H437" s="108"/>
      <c r="I437" s="108"/>
      <c r="J437" s="109"/>
      <c r="K437"/>
      <c r="L437"/>
    </row>
    <row r="438" spans="4:12" s="107" customFormat="1" ht="14.5" x14ac:dyDescent="0.4">
      <c r="D438" s="73"/>
      <c r="E438" s="73"/>
      <c r="F438" s="108"/>
      <c r="G438" s="108"/>
      <c r="H438" s="108"/>
      <c r="I438" s="108"/>
      <c r="J438" s="109"/>
      <c r="K438"/>
      <c r="L438"/>
    </row>
    <row r="439" spans="4:12" s="107" customFormat="1" ht="14.5" x14ac:dyDescent="0.4">
      <c r="D439" s="73"/>
      <c r="E439" s="73"/>
      <c r="F439" s="108"/>
      <c r="G439" s="108"/>
      <c r="H439" s="108"/>
      <c r="I439" s="108"/>
      <c r="J439" s="109"/>
      <c r="K439"/>
      <c r="L439"/>
    </row>
    <row r="440" spans="4:12" s="107" customFormat="1" ht="14.5" x14ac:dyDescent="0.4">
      <c r="D440" s="73"/>
      <c r="E440" s="73"/>
      <c r="F440" s="108"/>
      <c r="G440" s="108"/>
      <c r="H440" s="108"/>
      <c r="I440" s="108"/>
      <c r="J440" s="109"/>
      <c r="K440"/>
      <c r="L440"/>
    </row>
    <row r="441" spans="4:12" s="107" customFormat="1" ht="14.5" x14ac:dyDescent="0.4">
      <c r="D441" s="73"/>
      <c r="E441" s="73"/>
      <c r="F441" s="108"/>
      <c r="G441" s="108"/>
      <c r="H441" s="108"/>
      <c r="I441" s="108"/>
      <c r="J441" s="109"/>
      <c r="K441"/>
      <c r="L441"/>
    </row>
    <row r="442" spans="4:12" s="107" customFormat="1" ht="14.5" x14ac:dyDescent="0.4">
      <c r="D442" s="73"/>
      <c r="E442" s="73"/>
      <c r="F442" s="108"/>
      <c r="G442" s="108"/>
      <c r="H442" s="108"/>
      <c r="I442" s="108"/>
      <c r="J442" s="109"/>
      <c r="K442"/>
      <c r="L442"/>
    </row>
    <row r="443" spans="4:12" s="107" customFormat="1" ht="14.5" x14ac:dyDescent="0.4">
      <c r="D443" s="73"/>
      <c r="E443" s="73"/>
      <c r="F443" s="108"/>
      <c r="G443" s="108"/>
      <c r="H443" s="108"/>
      <c r="I443" s="108"/>
      <c r="J443" s="109"/>
      <c r="K443"/>
      <c r="L443"/>
    </row>
    <row r="444" spans="4:12" s="107" customFormat="1" ht="14.5" x14ac:dyDescent="0.4">
      <c r="D444" s="73"/>
      <c r="E444" s="73"/>
      <c r="F444" s="108"/>
      <c r="G444" s="108"/>
      <c r="H444" s="108"/>
      <c r="I444" s="108"/>
      <c r="J444" s="109"/>
      <c r="K444"/>
      <c r="L444"/>
    </row>
    <row r="445" spans="4:12" s="107" customFormat="1" ht="14.5" x14ac:dyDescent="0.4">
      <c r="D445" s="73"/>
      <c r="E445" s="73"/>
      <c r="F445" s="108"/>
      <c r="G445" s="108"/>
      <c r="H445" s="108"/>
      <c r="I445" s="108"/>
      <c r="J445" s="109"/>
      <c r="K445"/>
      <c r="L445"/>
    </row>
    <row r="446" spans="4:12" s="107" customFormat="1" ht="14.5" x14ac:dyDescent="0.4">
      <c r="D446" s="73"/>
      <c r="E446" s="73"/>
      <c r="F446" s="108"/>
      <c r="G446" s="108"/>
      <c r="H446" s="108"/>
      <c r="I446" s="108"/>
      <c r="J446" s="109"/>
      <c r="K446"/>
      <c r="L446"/>
    </row>
    <row r="447" spans="4:12" s="107" customFormat="1" ht="14.5" x14ac:dyDescent="0.4">
      <c r="D447" s="73"/>
      <c r="E447" s="73"/>
      <c r="F447" s="108"/>
      <c r="G447" s="108"/>
      <c r="H447" s="108"/>
      <c r="I447" s="108"/>
      <c r="J447" s="109"/>
      <c r="K447"/>
      <c r="L447"/>
    </row>
    <row r="448" spans="4:12" s="107" customFormat="1" ht="14.5" x14ac:dyDescent="0.4">
      <c r="D448" s="73"/>
      <c r="E448" s="73"/>
      <c r="F448" s="108"/>
      <c r="G448" s="108"/>
      <c r="H448" s="108"/>
      <c r="I448" s="108"/>
      <c r="J448" s="109"/>
      <c r="K448"/>
      <c r="L448"/>
    </row>
    <row r="449" spans="4:12" s="107" customFormat="1" ht="14.5" x14ac:dyDescent="0.4">
      <c r="D449" s="73"/>
      <c r="E449" s="73"/>
      <c r="F449" s="108"/>
      <c r="G449" s="108"/>
      <c r="H449" s="108"/>
      <c r="I449" s="108"/>
      <c r="J449" s="109"/>
      <c r="K449"/>
      <c r="L449"/>
    </row>
    <row r="450" spans="4:12" s="107" customFormat="1" ht="14.5" x14ac:dyDescent="0.4">
      <c r="D450" s="73"/>
      <c r="E450" s="73"/>
      <c r="F450" s="108"/>
      <c r="G450" s="108"/>
      <c r="H450" s="108"/>
      <c r="I450" s="108"/>
      <c r="J450" s="109"/>
      <c r="K450"/>
      <c r="L450"/>
    </row>
    <row r="451" spans="4:12" s="107" customFormat="1" ht="14.5" x14ac:dyDescent="0.4">
      <c r="D451" s="73"/>
      <c r="E451" s="73"/>
      <c r="F451" s="108"/>
      <c r="G451" s="108"/>
      <c r="H451" s="108"/>
      <c r="I451" s="108"/>
      <c r="J451" s="109"/>
      <c r="K451"/>
      <c r="L451"/>
    </row>
    <row r="452" spans="4:12" s="107" customFormat="1" ht="14.5" x14ac:dyDescent="0.4">
      <c r="D452" s="73"/>
      <c r="E452" s="73"/>
      <c r="F452" s="108"/>
      <c r="G452" s="108"/>
      <c r="H452" s="108"/>
      <c r="I452" s="108"/>
      <c r="J452" s="109"/>
      <c r="K452"/>
      <c r="L452"/>
    </row>
    <row r="453" spans="4:12" s="107" customFormat="1" ht="14.5" x14ac:dyDescent="0.4">
      <c r="D453" s="73"/>
      <c r="E453" s="73"/>
      <c r="F453" s="108"/>
      <c r="G453" s="108"/>
      <c r="H453" s="108"/>
      <c r="I453" s="108"/>
      <c r="J453" s="109"/>
      <c r="K453"/>
      <c r="L453"/>
    </row>
    <row r="454" spans="4:12" s="107" customFormat="1" ht="14.5" x14ac:dyDescent="0.4">
      <c r="D454" s="73"/>
      <c r="E454" s="73"/>
      <c r="F454" s="108"/>
      <c r="G454" s="108"/>
      <c r="H454" s="108"/>
      <c r="I454" s="108"/>
      <c r="J454" s="109"/>
      <c r="K454"/>
      <c r="L454"/>
    </row>
    <row r="455" spans="4:12" s="107" customFormat="1" ht="14.5" x14ac:dyDescent="0.4">
      <c r="D455" s="73"/>
      <c r="E455" s="73"/>
      <c r="F455" s="108"/>
      <c r="G455" s="108"/>
      <c r="H455" s="108"/>
      <c r="I455" s="108"/>
      <c r="J455" s="109"/>
      <c r="K455"/>
      <c r="L455"/>
    </row>
    <row r="456" spans="4:12" s="107" customFormat="1" ht="14.5" x14ac:dyDescent="0.4">
      <c r="D456" s="73"/>
      <c r="E456" s="73"/>
      <c r="F456" s="108"/>
      <c r="G456" s="108"/>
      <c r="H456" s="108"/>
      <c r="I456" s="108"/>
      <c r="J456" s="109"/>
      <c r="K456"/>
      <c r="L456"/>
    </row>
    <row r="457" spans="4:12" s="107" customFormat="1" ht="14.5" x14ac:dyDescent="0.4">
      <c r="D457" s="73"/>
      <c r="E457" s="73"/>
      <c r="F457" s="108"/>
      <c r="G457" s="108"/>
      <c r="H457" s="108"/>
      <c r="I457" s="108"/>
      <c r="J457" s="109"/>
      <c r="K457"/>
      <c r="L457"/>
    </row>
    <row r="458" spans="4:12" s="107" customFormat="1" ht="14.5" x14ac:dyDescent="0.4">
      <c r="D458" s="73"/>
      <c r="E458" s="73"/>
      <c r="F458" s="108"/>
      <c r="G458" s="108"/>
      <c r="H458" s="108"/>
      <c r="I458" s="108"/>
      <c r="J458" s="109"/>
      <c r="K458"/>
      <c r="L458"/>
    </row>
    <row r="459" spans="4:12" s="107" customFormat="1" ht="14.5" x14ac:dyDescent="0.4">
      <c r="D459" s="73"/>
      <c r="E459" s="73"/>
      <c r="F459" s="108"/>
      <c r="G459" s="108"/>
      <c r="H459" s="108"/>
      <c r="I459" s="108"/>
      <c r="J459" s="109"/>
      <c r="K459"/>
      <c r="L459"/>
    </row>
    <row r="460" spans="4:12" s="107" customFormat="1" ht="14.5" x14ac:dyDescent="0.4">
      <c r="D460" s="73"/>
      <c r="E460" s="73"/>
      <c r="F460" s="108"/>
      <c r="G460" s="108"/>
      <c r="H460" s="108"/>
      <c r="I460" s="108"/>
      <c r="J460" s="109"/>
      <c r="K460"/>
      <c r="L460"/>
    </row>
    <row r="461" spans="4:12" s="107" customFormat="1" ht="14.5" x14ac:dyDescent="0.4">
      <c r="D461" s="73"/>
      <c r="E461" s="73"/>
      <c r="F461" s="108"/>
      <c r="G461" s="108"/>
      <c r="H461" s="108"/>
      <c r="I461" s="108"/>
      <c r="J461" s="109"/>
      <c r="K461"/>
      <c r="L461"/>
    </row>
    <row r="462" spans="4:12" s="107" customFormat="1" ht="14.5" x14ac:dyDescent="0.4">
      <c r="D462" s="73"/>
      <c r="E462" s="73"/>
      <c r="F462" s="108"/>
      <c r="G462" s="108"/>
      <c r="H462" s="108"/>
      <c r="I462" s="108"/>
      <c r="J462" s="109"/>
      <c r="K462"/>
      <c r="L462"/>
    </row>
    <row r="463" spans="4:12" s="107" customFormat="1" ht="14.5" x14ac:dyDescent="0.4">
      <c r="D463" s="73"/>
      <c r="E463" s="73"/>
      <c r="F463" s="108"/>
      <c r="G463" s="108"/>
      <c r="H463" s="108"/>
      <c r="I463" s="108"/>
      <c r="J463" s="109"/>
      <c r="K463"/>
      <c r="L463"/>
    </row>
    <row r="464" spans="4:12" s="107" customFormat="1" ht="14.5" x14ac:dyDescent="0.4">
      <c r="D464" s="73"/>
      <c r="E464" s="73"/>
      <c r="F464" s="108"/>
      <c r="G464" s="108"/>
      <c r="H464" s="108"/>
      <c r="I464" s="108"/>
      <c r="J464" s="109"/>
      <c r="K464"/>
      <c r="L464"/>
    </row>
    <row r="465" spans="4:12" s="107" customFormat="1" ht="14.5" x14ac:dyDescent="0.4">
      <c r="D465" s="73"/>
      <c r="E465" s="73"/>
      <c r="F465" s="108"/>
      <c r="G465" s="108"/>
      <c r="H465" s="108"/>
      <c r="I465" s="108"/>
      <c r="J465" s="109"/>
      <c r="K465"/>
      <c r="L465"/>
    </row>
    <row r="466" spans="4:12" s="107" customFormat="1" ht="14.5" x14ac:dyDescent="0.4">
      <c r="D466" s="73"/>
      <c r="E466" s="73"/>
      <c r="F466" s="108"/>
      <c r="G466" s="108"/>
      <c r="H466" s="108"/>
      <c r="I466" s="108"/>
      <c r="J466" s="109"/>
      <c r="K466"/>
      <c r="L466"/>
    </row>
    <row r="467" spans="4:12" s="107" customFormat="1" ht="14.5" x14ac:dyDescent="0.4">
      <c r="D467" s="73"/>
      <c r="E467" s="73"/>
      <c r="F467" s="108"/>
      <c r="G467" s="108"/>
      <c r="H467" s="108"/>
      <c r="I467" s="108"/>
      <c r="J467" s="109"/>
      <c r="K467"/>
      <c r="L467"/>
    </row>
    <row r="468" spans="4:12" s="107" customFormat="1" ht="14.5" x14ac:dyDescent="0.4">
      <c r="D468" s="73"/>
      <c r="E468" s="73"/>
      <c r="F468" s="108"/>
      <c r="G468" s="108"/>
      <c r="H468" s="108"/>
      <c r="I468" s="108"/>
      <c r="J468" s="109"/>
      <c r="K468"/>
      <c r="L468"/>
    </row>
    <row r="469" spans="4:12" s="107" customFormat="1" ht="14.5" x14ac:dyDescent="0.4">
      <c r="D469" s="73"/>
      <c r="E469" s="73"/>
      <c r="F469" s="108"/>
      <c r="G469" s="108"/>
      <c r="H469" s="108"/>
      <c r="I469" s="108"/>
      <c r="J469" s="109"/>
      <c r="K469"/>
      <c r="L469"/>
    </row>
    <row r="470" spans="4:12" s="107" customFormat="1" ht="14.5" x14ac:dyDescent="0.4">
      <c r="D470" s="73"/>
      <c r="E470" s="73"/>
      <c r="F470" s="108"/>
      <c r="G470" s="108"/>
      <c r="H470" s="108"/>
      <c r="I470" s="108"/>
      <c r="J470" s="109"/>
      <c r="K470"/>
      <c r="L470"/>
    </row>
    <row r="471" spans="4:12" s="107" customFormat="1" ht="14.5" x14ac:dyDescent="0.4">
      <c r="D471" s="73"/>
      <c r="E471" s="73"/>
      <c r="F471" s="108"/>
      <c r="G471" s="108"/>
      <c r="H471" s="108"/>
      <c r="I471" s="108"/>
      <c r="J471" s="109"/>
      <c r="K471"/>
      <c r="L471"/>
    </row>
    <row r="472" spans="4:12" s="107" customFormat="1" ht="14.5" x14ac:dyDescent="0.4">
      <c r="D472" s="73"/>
      <c r="E472" s="73"/>
      <c r="F472" s="108"/>
      <c r="G472" s="108"/>
      <c r="H472" s="108"/>
      <c r="I472" s="108"/>
      <c r="J472" s="109"/>
      <c r="K472"/>
      <c r="L472"/>
    </row>
    <row r="473" spans="4:12" s="107" customFormat="1" ht="14.5" x14ac:dyDescent="0.4">
      <c r="D473" s="73"/>
      <c r="E473" s="73"/>
      <c r="F473" s="108"/>
      <c r="G473" s="108"/>
      <c r="H473" s="108"/>
      <c r="I473" s="108"/>
      <c r="J473" s="109"/>
      <c r="K473"/>
      <c r="L473"/>
    </row>
    <row r="474" spans="4:12" s="107" customFormat="1" ht="14.5" x14ac:dyDescent="0.4">
      <c r="D474" s="73"/>
      <c r="E474" s="73"/>
      <c r="F474" s="108"/>
      <c r="G474" s="108"/>
      <c r="H474" s="108"/>
      <c r="I474" s="108"/>
      <c r="J474" s="109"/>
      <c r="K474"/>
      <c r="L474"/>
    </row>
    <row r="475" spans="4:12" s="107" customFormat="1" ht="14.5" x14ac:dyDescent="0.4">
      <c r="D475" s="73"/>
      <c r="E475" s="73"/>
      <c r="F475" s="108"/>
      <c r="G475" s="108"/>
      <c r="H475" s="108"/>
      <c r="I475" s="108"/>
      <c r="J475" s="109"/>
      <c r="K475"/>
      <c r="L475"/>
    </row>
    <row r="476" spans="4:12" s="107" customFormat="1" ht="14.5" x14ac:dyDescent="0.4">
      <c r="D476" s="73"/>
      <c r="E476" s="73"/>
      <c r="F476" s="108"/>
      <c r="G476" s="108"/>
      <c r="H476" s="108"/>
      <c r="I476" s="108"/>
      <c r="J476" s="109"/>
      <c r="K476"/>
      <c r="L476"/>
    </row>
    <row r="477" spans="4:12" s="107" customFormat="1" ht="14.5" x14ac:dyDescent="0.4">
      <c r="D477" s="73"/>
      <c r="E477" s="73"/>
      <c r="F477" s="108"/>
      <c r="G477" s="108"/>
      <c r="H477" s="108"/>
      <c r="I477" s="108"/>
      <c r="J477" s="109"/>
      <c r="K477"/>
      <c r="L477"/>
    </row>
    <row r="478" spans="4:12" s="107" customFormat="1" ht="14.5" x14ac:dyDescent="0.4">
      <c r="D478" s="73"/>
      <c r="E478" s="73"/>
      <c r="F478" s="108"/>
      <c r="G478" s="108"/>
      <c r="H478" s="108"/>
      <c r="I478" s="108"/>
      <c r="J478" s="109"/>
      <c r="K478"/>
      <c r="L478"/>
    </row>
    <row r="479" spans="4:12" s="107" customFormat="1" ht="14.5" x14ac:dyDescent="0.4">
      <c r="D479" s="73"/>
      <c r="E479" s="73"/>
      <c r="F479" s="108"/>
      <c r="G479" s="108"/>
      <c r="H479" s="108"/>
      <c r="I479" s="108"/>
      <c r="J479" s="109"/>
      <c r="K479"/>
      <c r="L479"/>
    </row>
    <row r="480" spans="4:12" s="107" customFormat="1" ht="14.5" x14ac:dyDescent="0.4">
      <c r="D480" s="73"/>
      <c r="E480" s="73"/>
      <c r="F480" s="108"/>
      <c r="G480" s="108"/>
      <c r="H480" s="108"/>
      <c r="I480" s="108"/>
      <c r="J480" s="109"/>
      <c r="K480"/>
      <c r="L480"/>
    </row>
    <row r="481" spans="4:12" s="107" customFormat="1" ht="14.5" x14ac:dyDescent="0.4">
      <c r="D481" s="73"/>
      <c r="E481" s="73"/>
      <c r="F481" s="108"/>
      <c r="G481" s="108"/>
      <c r="H481" s="108"/>
      <c r="I481" s="108"/>
      <c r="J481" s="109"/>
      <c r="K481"/>
      <c r="L481"/>
    </row>
    <row r="482" spans="4:12" s="107" customFormat="1" ht="14.5" x14ac:dyDescent="0.4">
      <c r="D482" s="73"/>
      <c r="E482" s="73"/>
      <c r="F482" s="108"/>
      <c r="G482" s="108"/>
      <c r="H482" s="108"/>
      <c r="I482" s="108"/>
      <c r="J482" s="109"/>
      <c r="K482"/>
      <c r="L482"/>
    </row>
    <row r="483" spans="4:12" s="107" customFormat="1" ht="14.5" x14ac:dyDescent="0.4">
      <c r="D483" s="73"/>
      <c r="E483" s="73"/>
      <c r="F483" s="108"/>
      <c r="G483" s="108"/>
      <c r="H483" s="108"/>
      <c r="I483" s="108"/>
      <c r="J483" s="109"/>
      <c r="K483"/>
      <c r="L483"/>
    </row>
    <row r="484" spans="4:12" s="107" customFormat="1" ht="14.5" x14ac:dyDescent="0.4">
      <c r="D484" s="73"/>
      <c r="E484" s="73"/>
      <c r="F484" s="108"/>
      <c r="G484" s="108"/>
      <c r="H484" s="108"/>
      <c r="I484" s="108"/>
      <c r="J484" s="109"/>
      <c r="K484"/>
      <c r="L484"/>
    </row>
    <row r="485" spans="4:12" s="107" customFormat="1" ht="14.5" x14ac:dyDescent="0.4">
      <c r="D485" s="73"/>
      <c r="E485" s="73"/>
      <c r="F485" s="108"/>
      <c r="G485" s="108"/>
      <c r="H485" s="108"/>
      <c r="I485" s="108"/>
      <c r="J485" s="109"/>
      <c r="K485"/>
      <c r="L485"/>
    </row>
    <row r="486" spans="4:12" s="107" customFormat="1" ht="14.5" x14ac:dyDescent="0.4">
      <c r="D486" s="73"/>
      <c r="E486" s="73"/>
      <c r="F486" s="108"/>
      <c r="G486" s="108"/>
      <c r="H486" s="108"/>
      <c r="I486" s="108"/>
      <c r="J486" s="109"/>
      <c r="K486"/>
      <c r="L486"/>
    </row>
    <row r="487" spans="4:12" s="107" customFormat="1" ht="14.5" x14ac:dyDescent="0.4">
      <c r="D487" s="73"/>
      <c r="E487" s="73"/>
      <c r="F487" s="108"/>
      <c r="G487" s="108"/>
      <c r="H487" s="108"/>
      <c r="I487" s="108"/>
      <c r="J487" s="109"/>
      <c r="K487"/>
      <c r="L487"/>
    </row>
    <row r="488" spans="4:12" s="107" customFormat="1" ht="14.5" x14ac:dyDescent="0.4">
      <c r="D488" s="73"/>
      <c r="E488" s="73"/>
      <c r="F488" s="108"/>
      <c r="G488" s="108"/>
      <c r="H488" s="108"/>
      <c r="I488" s="108"/>
      <c r="J488" s="109"/>
      <c r="K488"/>
      <c r="L488"/>
    </row>
    <row r="489" spans="4:12" s="107" customFormat="1" ht="14.5" x14ac:dyDescent="0.4">
      <c r="D489" s="73"/>
      <c r="E489" s="73"/>
      <c r="F489" s="108"/>
      <c r="G489" s="108"/>
      <c r="H489" s="108"/>
      <c r="I489" s="108"/>
      <c r="J489" s="109"/>
      <c r="K489"/>
      <c r="L489"/>
    </row>
    <row r="490" spans="4:12" s="107" customFormat="1" ht="14.5" x14ac:dyDescent="0.4">
      <c r="D490" s="73"/>
      <c r="E490" s="73"/>
      <c r="F490" s="108"/>
      <c r="G490" s="108"/>
      <c r="H490" s="108"/>
      <c r="I490" s="108"/>
      <c r="J490" s="109"/>
      <c r="K490"/>
      <c r="L490"/>
    </row>
    <row r="491" spans="4:12" s="107" customFormat="1" ht="14.5" x14ac:dyDescent="0.4">
      <c r="D491" s="73"/>
      <c r="E491" s="73"/>
      <c r="F491" s="108"/>
      <c r="G491" s="108"/>
      <c r="H491" s="108"/>
      <c r="I491" s="108"/>
      <c r="J491" s="109"/>
      <c r="K491"/>
      <c r="L491"/>
    </row>
    <row r="492" spans="4:12" s="107" customFormat="1" ht="14.5" x14ac:dyDescent="0.4">
      <c r="D492" s="73"/>
      <c r="E492" s="73"/>
      <c r="F492" s="108"/>
      <c r="G492" s="108"/>
      <c r="H492" s="108"/>
      <c r="I492" s="108"/>
      <c r="J492" s="109"/>
      <c r="K492"/>
      <c r="L492"/>
    </row>
    <row r="493" spans="4:12" s="107" customFormat="1" ht="14.5" x14ac:dyDescent="0.4">
      <c r="D493" s="73"/>
      <c r="E493" s="73"/>
      <c r="F493" s="108"/>
      <c r="G493" s="108"/>
      <c r="H493" s="108"/>
      <c r="I493" s="108"/>
      <c r="J493" s="109"/>
      <c r="K493"/>
      <c r="L493"/>
    </row>
    <row r="494" spans="4:12" s="107" customFormat="1" ht="14.5" x14ac:dyDescent="0.4">
      <c r="D494" s="73"/>
      <c r="E494" s="73"/>
      <c r="F494" s="108"/>
      <c r="G494" s="108"/>
      <c r="H494" s="108"/>
      <c r="I494" s="108"/>
      <c r="J494" s="109"/>
      <c r="K494"/>
      <c r="L494"/>
    </row>
    <row r="495" spans="4:12" s="107" customFormat="1" ht="14.5" x14ac:dyDescent="0.4">
      <c r="D495" s="73"/>
      <c r="E495" s="73"/>
      <c r="F495" s="108"/>
      <c r="G495" s="108"/>
      <c r="H495" s="108"/>
      <c r="I495" s="108"/>
      <c r="J495" s="109"/>
      <c r="K495"/>
      <c r="L495"/>
    </row>
    <row r="496" spans="4:12" s="107" customFormat="1" ht="14.5" x14ac:dyDescent="0.4">
      <c r="D496" s="73"/>
      <c r="E496" s="73"/>
      <c r="F496" s="108"/>
      <c r="G496" s="108"/>
      <c r="H496" s="108"/>
      <c r="I496" s="108"/>
      <c r="J496" s="109"/>
      <c r="K496"/>
      <c r="L496"/>
    </row>
    <row r="497" spans="4:12" s="107" customFormat="1" ht="14.5" x14ac:dyDescent="0.4">
      <c r="D497" s="73"/>
      <c r="E497" s="73"/>
      <c r="F497" s="108"/>
      <c r="G497" s="108"/>
      <c r="H497" s="108"/>
      <c r="I497" s="108"/>
      <c r="J497" s="109"/>
      <c r="K497"/>
      <c r="L497"/>
    </row>
    <row r="498" spans="4:12" s="107" customFormat="1" ht="14.5" x14ac:dyDescent="0.4">
      <c r="D498" s="73"/>
      <c r="E498" s="73"/>
      <c r="F498" s="108"/>
      <c r="G498" s="108"/>
      <c r="H498" s="108"/>
      <c r="I498" s="108"/>
      <c r="J498" s="109"/>
      <c r="K498"/>
      <c r="L498"/>
    </row>
    <row r="499" spans="4:12" s="107" customFormat="1" ht="14.5" x14ac:dyDescent="0.4">
      <c r="D499" s="73"/>
      <c r="E499" s="73"/>
      <c r="F499" s="108"/>
      <c r="G499" s="108"/>
      <c r="H499" s="108"/>
      <c r="I499" s="108"/>
      <c r="J499" s="109"/>
      <c r="K499"/>
      <c r="L499"/>
    </row>
    <row r="500" spans="4:12" s="107" customFormat="1" ht="14.5" x14ac:dyDescent="0.4">
      <c r="D500" s="73"/>
      <c r="E500" s="73"/>
      <c r="F500" s="108"/>
      <c r="G500" s="108"/>
      <c r="H500" s="108"/>
      <c r="I500" s="108"/>
      <c r="J500" s="109"/>
      <c r="K500"/>
      <c r="L500"/>
    </row>
    <row r="501" spans="4:12" s="107" customFormat="1" ht="14.5" x14ac:dyDescent="0.4">
      <c r="D501" s="73"/>
      <c r="E501" s="73"/>
      <c r="F501" s="108"/>
      <c r="G501" s="108"/>
      <c r="H501" s="108"/>
      <c r="I501" s="108"/>
      <c r="J501" s="109"/>
      <c r="K501"/>
      <c r="L501"/>
    </row>
    <row r="502" spans="4:12" s="107" customFormat="1" ht="14.5" x14ac:dyDescent="0.4">
      <c r="D502" s="73"/>
      <c r="E502" s="73"/>
      <c r="F502" s="108"/>
      <c r="G502" s="108"/>
      <c r="H502" s="108"/>
      <c r="I502" s="108"/>
      <c r="J502" s="109"/>
      <c r="K502"/>
      <c r="L502"/>
    </row>
    <row r="503" spans="4:12" s="107" customFormat="1" ht="14.5" x14ac:dyDescent="0.4">
      <c r="D503" s="73"/>
      <c r="E503" s="73"/>
      <c r="F503" s="108"/>
      <c r="G503" s="108"/>
      <c r="H503" s="108"/>
      <c r="I503" s="108"/>
      <c r="J503" s="109"/>
      <c r="K503"/>
      <c r="L503"/>
    </row>
    <row r="504" spans="4:12" s="107" customFormat="1" ht="14.5" x14ac:dyDescent="0.4">
      <c r="D504" s="73"/>
      <c r="E504" s="73"/>
      <c r="F504" s="108"/>
      <c r="G504" s="108"/>
      <c r="H504" s="108"/>
      <c r="I504" s="108"/>
      <c r="J504" s="109"/>
      <c r="K504"/>
      <c r="L504"/>
    </row>
    <row r="505" spans="4:12" s="107" customFormat="1" ht="14.5" x14ac:dyDescent="0.4">
      <c r="D505" s="73"/>
      <c r="E505" s="73"/>
      <c r="F505" s="108"/>
      <c r="G505" s="108"/>
      <c r="H505" s="108"/>
      <c r="I505" s="108"/>
      <c r="J505" s="109"/>
      <c r="K505"/>
      <c r="L505"/>
    </row>
    <row r="506" spans="4:12" s="107" customFormat="1" ht="14.5" x14ac:dyDescent="0.4">
      <c r="D506" s="73"/>
      <c r="E506" s="73"/>
      <c r="F506" s="108"/>
      <c r="G506" s="108"/>
      <c r="H506" s="108"/>
      <c r="I506" s="108"/>
      <c r="J506" s="109"/>
      <c r="K506"/>
      <c r="L506"/>
    </row>
    <row r="507" spans="4:12" s="107" customFormat="1" ht="14.5" x14ac:dyDescent="0.4">
      <c r="D507" s="73"/>
      <c r="E507" s="73"/>
      <c r="F507" s="108"/>
      <c r="G507" s="108"/>
      <c r="H507" s="108"/>
      <c r="I507" s="108"/>
      <c r="J507" s="109"/>
      <c r="K507"/>
      <c r="L507"/>
    </row>
    <row r="508" spans="4:12" s="107" customFormat="1" ht="14.5" x14ac:dyDescent="0.4">
      <c r="D508" s="73"/>
      <c r="E508" s="73"/>
      <c r="F508" s="108"/>
      <c r="G508" s="108"/>
      <c r="H508" s="108"/>
      <c r="I508" s="108"/>
      <c r="J508" s="109"/>
      <c r="K508"/>
      <c r="L508"/>
    </row>
    <row r="509" spans="4:12" s="107" customFormat="1" ht="14.5" x14ac:dyDescent="0.4">
      <c r="D509" s="73"/>
      <c r="E509" s="73"/>
      <c r="F509" s="108"/>
      <c r="G509" s="108"/>
      <c r="H509" s="108"/>
      <c r="I509" s="108"/>
      <c r="J509" s="109"/>
      <c r="K509"/>
      <c r="L509"/>
    </row>
    <row r="510" spans="4:12" s="107" customFormat="1" ht="14.5" x14ac:dyDescent="0.4">
      <c r="D510" s="73"/>
      <c r="E510" s="73"/>
      <c r="F510" s="108"/>
      <c r="G510" s="108"/>
      <c r="H510" s="108"/>
      <c r="I510" s="108"/>
      <c r="J510" s="109"/>
      <c r="K510"/>
      <c r="L510"/>
    </row>
    <row r="511" spans="4:12" s="107" customFormat="1" ht="14.5" x14ac:dyDescent="0.4">
      <c r="D511" s="73"/>
      <c r="E511" s="73"/>
      <c r="F511" s="108"/>
      <c r="G511" s="108"/>
      <c r="H511" s="108"/>
      <c r="I511" s="108"/>
      <c r="J511" s="109"/>
      <c r="K511"/>
      <c r="L511"/>
    </row>
    <row r="512" spans="4:12" s="107" customFormat="1" ht="14.5" x14ac:dyDescent="0.4">
      <c r="D512" s="73"/>
      <c r="E512" s="73"/>
      <c r="F512" s="108"/>
      <c r="G512" s="108"/>
      <c r="H512" s="108"/>
      <c r="I512" s="108"/>
      <c r="J512" s="109"/>
      <c r="K512"/>
      <c r="L512"/>
    </row>
    <row r="513" spans="4:12" s="107" customFormat="1" ht="14.5" x14ac:dyDescent="0.4">
      <c r="D513" s="73"/>
      <c r="E513" s="73"/>
      <c r="F513" s="108"/>
      <c r="G513" s="108"/>
      <c r="H513" s="108"/>
      <c r="I513" s="108"/>
      <c r="J513" s="109"/>
      <c r="K513"/>
      <c r="L513"/>
    </row>
    <row r="514" spans="4:12" s="107" customFormat="1" ht="14.5" x14ac:dyDescent="0.4">
      <c r="D514" s="73"/>
      <c r="E514" s="73"/>
      <c r="F514" s="108"/>
      <c r="G514" s="108"/>
      <c r="H514" s="108"/>
      <c r="I514" s="108"/>
      <c r="J514" s="109"/>
      <c r="K514"/>
      <c r="L514"/>
    </row>
    <row r="515" spans="4:12" s="107" customFormat="1" ht="14.5" x14ac:dyDescent="0.4">
      <c r="D515" s="73"/>
      <c r="E515" s="73"/>
      <c r="F515" s="108"/>
      <c r="G515" s="108"/>
      <c r="H515" s="108"/>
      <c r="I515" s="108"/>
      <c r="J515" s="109"/>
      <c r="K515"/>
      <c r="L515"/>
    </row>
    <row r="516" spans="4:12" s="107" customFormat="1" ht="14.5" x14ac:dyDescent="0.4">
      <c r="D516" s="73"/>
      <c r="E516" s="73"/>
      <c r="F516" s="108"/>
      <c r="G516" s="108"/>
      <c r="H516" s="108"/>
      <c r="I516" s="108"/>
      <c r="J516" s="109"/>
      <c r="K516"/>
      <c r="L516"/>
    </row>
    <row r="517" spans="4:12" s="107" customFormat="1" ht="14.5" x14ac:dyDescent="0.4">
      <c r="D517" s="73"/>
      <c r="E517" s="73"/>
      <c r="F517" s="108"/>
      <c r="G517" s="108"/>
      <c r="H517" s="108"/>
      <c r="I517" s="108"/>
      <c r="J517" s="109"/>
      <c r="K517"/>
      <c r="L517"/>
    </row>
    <row r="518" spans="4:12" s="107" customFormat="1" ht="14.5" x14ac:dyDescent="0.4">
      <c r="D518" s="73"/>
      <c r="E518" s="73"/>
      <c r="F518" s="108"/>
      <c r="G518" s="108"/>
      <c r="H518" s="108"/>
      <c r="I518" s="108"/>
      <c r="J518" s="109"/>
      <c r="K518"/>
      <c r="L518"/>
    </row>
    <row r="519" spans="4:12" s="107" customFormat="1" ht="14.5" x14ac:dyDescent="0.4">
      <c r="D519" s="73"/>
      <c r="E519" s="73"/>
      <c r="F519" s="108"/>
      <c r="G519" s="108"/>
      <c r="H519" s="108"/>
      <c r="I519" s="108"/>
      <c r="J519" s="109"/>
      <c r="K519"/>
      <c r="L519"/>
    </row>
    <row r="520" spans="4:12" s="107" customFormat="1" ht="14.5" x14ac:dyDescent="0.4">
      <c r="D520" s="73"/>
      <c r="E520" s="73"/>
      <c r="F520" s="108"/>
      <c r="G520" s="108"/>
      <c r="H520" s="108"/>
      <c r="I520" s="108"/>
      <c r="J520" s="109"/>
      <c r="K520"/>
      <c r="L520"/>
    </row>
    <row r="521" spans="4:12" s="107" customFormat="1" ht="14.5" x14ac:dyDescent="0.4">
      <c r="D521" s="73"/>
      <c r="E521" s="73"/>
      <c r="F521" s="108"/>
      <c r="G521" s="108"/>
      <c r="H521" s="108"/>
      <c r="I521" s="108"/>
      <c r="J521" s="109"/>
      <c r="K521"/>
      <c r="L521"/>
    </row>
    <row r="522" spans="4:12" s="107" customFormat="1" ht="14.5" x14ac:dyDescent="0.4">
      <c r="D522" s="73"/>
      <c r="E522" s="73"/>
      <c r="F522" s="108"/>
      <c r="G522" s="108"/>
      <c r="H522" s="108"/>
      <c r="I522" s="108"/>
      <c r="J522" s="109"/>
      <c r="K522"/>
      <c r="L522"/>
    </row>
    <row r="523" spans="4:12" s="107" customFormat="1" ht="14.5" x14ac:dyDescent="0.4">
      <c r="D523" s="73"/>
      <c r="E523" s="73"/>
      <c r="F523" s="108"/>
      <c r="G523" s="108"/>
      <c r="H523" s="108"/>
      <c r="I523" s="108"/>
      <c r="J523" s="109"/>
      <c r="K523"/>
      <c r="L523"/>
    </row>
    <row r="524" spans="4:12" s="107" customFormat="1" ht="14.5" x14ac:dyDescent="0.4">
      <c r="D524" s="73"/>
      <c r="E524" s="73"/>
      <c r="F524" s="108"/>
      <c r="G524" s="108"/>
      <c r="H524" s="108"/>
      <c r="I524" s="108"/>
      <c r="J524" s="109"/>
      <c r="K524"/>
      <c r="L524"/>
    </row>
    <row r="525" spans="4:12" s="107" customFormat="1" ht="14.5" x14ac:dyDescent="0.4">
      <c r="D525" s="73"/>
      <c r="E525" s="73"/>
      <c r="F525" s="108"/>
      <c r="G525" s="108"/>
      <c r="H525" s="108"/>
      <c r="I525" s="108"/>
      <c r="J525" s="109"/>
      <c r="K525"/>
      <c r="L525"/>
    </row>
    <row r="526" spans="4:12" s="107" customFormat="1" ht="14.5" x14ac:dyDescent="0.4">
      <c r="D526" s="73"/>
      <c r="E526" s="73"/>
      <c r="F526" s="108"/>
      <c r="G526" s="108"/>
      <c r="H526" s="108"/>
      <c r="I526" s="108"/>
      <c r="J526" s="109"/>
      <c r="K526"/>
      <c r="L526"/>
    </row>
    <row r="527" spans="4:12" s="107" customFormat="1" ht="14.5" x14ac:dyDescent="0.4">
      <c r="D527" s="73"/>
      <c r="E527" s="73"/>
      <c r="F527" s="108"/>
      <c r="G527" s="108"/>
      <c r="H527" s="108"/>
      <c r="I527" s="108"/>
      <c r="J527" s="109"/>
      <c r="K527"/>
      <c r="L527"/>
    </row>
    <row r="528" spans="4:12" s="107" customFormat="1" ht="14.5" x14ac:dyDescent="0.4">
      <c r="D528" s="73"/>
      <c r="E528" s="73"/>
      <c r="F528" s="108"/>
      <c r="G528" s="108"/>
      <c r="H528" s="108"/>
      <c r="I528" s="108"/>
      <c r="J528" s="109"/>
      <c r="K528"/>
      <c r="L528"/>
    </row>
    <row r="529" spans="4:12" s="107" customFormat="1" ht="14.5" x14ac:dyDescent="0.4">
      <c r="D529" s="73"/>
      <c r="E529" s="73"/>
      <c r="F529" s="108"/>
      <c r="G529" s="108"/>
      <c r="H529" s="108"/>
      <c r="I529" s="108"/>
      <c r="J529" s="109"/>
      <c r="K529"/>
      <c r="L529"/>
    </row>
    <row r="530" spans="4:12" s="107" customFormat="1" ht="14.5" x14ac:dyDescent="0.4">
      <c r="D530" s="73"/>
      <c r="E530" s="73"/>
      <c r="F530" s="108"/>
      <c r="G530" s="108"/>
      <c r="H530" s="108"/>
      <c r="I530" s="108"/>
      <c r="J530" s="109"/>
      <c r="K530"/>
      <c r="L530"/>
    </row>
    <row r="531" spans="4:12" s="107" customFormat="1" ht="14.5" x14ac:dyDescent="0.4">
      <c r="D531" s="73"/>
      <c r="E531" s="73"/>
      <c r="F531" s="108"/>
      <c r="G531" s="108"/>
      <c r="H531" s="108"/>
      <c r="I531" s="108"/>
      <c r="J531" s="109"/>
      <c r="K531"/>
      <c r="L531"/>
    </row>
    <row r="532" spans="4:12" s="107" customFormat="1" ht="14.5" x14ac:dyDescent="0.4">
      <c r="D532" s="73"/>
      <c r="E532" s="73"/>
      <c r="F532" s="108"/>
      <c r="G532" s="108"/>
      <c r="H532" s="108"/>
      <c r="I532" s="108"/>
      <c r="J532" s="109"/>
      <c r="K532"/>
      <c r="L532"/>
    </row>
    <row r="533" spans="4:12" s="107" customFormat="1" ht="14.5" x14ac:dyDescent="0.4">
      <c r="D533" s="73"/>
      <c r="E533" s="73"/>
      <c r="F533" s="108"/>
      <c r="G533" s="108"/>
      <c r="H533" s="108"/>
      <c r="I533" s="108"/>
      <c r="J533" s="109"/>
      <c r="K533"/>
      <c r="L533"/>
    </row>
    <row r="534" spans="4:12" s="107" customFormat="1" ht="14.5" x14ac:dyDescent="0.4">
      <c r="D534" s="73"/>
      <c r="E534" s="73"/>
      <c r="F534" s="108"/>
      <c r="G534" s="108"/>
      <c r="H534" s="108"/>
      <c r="I534" s="108"/>
      <c r="J534" s="109"/>
      <c r="K534"/>
      <c r="L534"/>
    </row>
    <row r="535" spans="4:12" s="107" customFormat="1" ht="14.5" x14ac:dyDescent="0.4">
      <c r="D535" s="73"/>
      <c r="E535" s="73"/>
      <c r="F535" s="108"/>
      <c r="G535" s="108"/>
      <c r="H535" s="108"/>
      <c r="I535" s="108"/>
      <c r="J535" s="109"/>
      <c r="K535"/>
      <c r="L535"/>
    </row>
    <row r="536" spans="4:12" s="107" customFormat="1" ht="14.5" x14ac:dyDescent="0.4">
      <c r="D536" s="73"/>
      <c r="E536" s="73"/>
      <c r="F536" s="108"/>
      <c r="G536" s="108"/>
      <c r="H536" s="108"/>
      <c r="I536" s="108"/>
      <c r="J536" s="109"/>
      <c r="K536"/>
      <c r="L536"/>
    </row>
    <row r="537" spans="4:12" s="107" customFormat="1" ht="14.5" x14ac:dyDescent="0.4">
      <c r="D537" s="73"/>
      <c r="E537" s="73"/>
      <c r="F537" s="108"/>
      <c r="G537" s="108"/>
      <c r="H537" s="108"/>
      <c r="I537" s="108"/>
      <c r="J537" s="109"/>
      <c r="K537"/>
      <c r="L537"/>
    </row>
    <row r="538" spans="4:12" s="107" customFormat="1" ht="14.5" x14ac:dyDescent="0.4">
      <c r="D538" s="73"/>
      <c r="E538" s="73"/>
      <c r="F538" s="108"/>
      <c r="G538" s="108"/>
      <c r="H538" s="108"/>
      <c r="I538" s="108"/>
      <c r="J538" s="109"/>
      <c r="K538"/>
      <c r="L538"/>
    </row>
    <row r="539" spans="4:12" s="107" customFormat="1" ht="14.5" x14ac:dyDescent="0.4">
      <c r="D539" s="73"/>
      <c r="E539" s="73"/>
      <c r="F539" s="108"/>
      <c r="G539" s="108"/>
      <c r="H539" s="108"/>
      <c r="I539" s="108"/>
      <c r="J539" s="109"/>
      <c r="K539"/>
      <c r="L539"/>
    </row>
    <row r="540" spans="4:12" s="107" customFormat="1" ht="14.5" x14ac:dyDescent="0.4">
      <c r="D540" s="73"/>
      <c r="E540" s="73"/>
      <c r="F540" s="108"/>
      <c r="G540" s="108"/>
      <c r="H540" s="108"/>
      <c r="I540" s="108"/>
      <c r="J540" s="109"/>
      <c r="K540"/>
      <c r="L540"/>
    </row>
    <row r="541" spans="4:12" s="107" customFormat="1" ht="14.5" x14ac:dyDescent="0.4">
      <c r="D541" s="73"/>
      <c r="E541" s="73"/>
      <c r="F541" s="108"/>
      <c r="G541" s="108"/>
      <c r="H541" s="108"/>
      <c r="I541" s="108"/>
      <c r="J541" s="109"/>
      <c r="K541"/>
      <c r="L541"/>
    </row>
    <row r="542" spans="4:12" s="107" customFormat="1" ht="14.5" x14ac:dyDescent="0.4">
      <c r="D542" s="73"/>
      <c r="E542" s="73"/>
      <c r="F542" s="108"/>
      <c r="G542" s="108"/>
      <c r="H542" s="108"/>
      <c r="I542" s="108"/>
      <c r="J542" s="109"/>
      <c r="K542"/>
      <c r="L542"/>
    </row>
    <row r="543" spans="4:12" s="107" customFormat="1" ht="14.5" x14ac:dyDescent="0.4">
      <c r="D543" s="73"/>
      <c r="E543" s="73"/>
      <c r="F543" s="108"/>
      <c r="G543" s="108"/>
      <c r="H543" s="108"/>
      <c r="I543" s="108"/>
      <c r="J543" s="109"/>
      <c r="K543"/>
      <c r="L543"/>
    </row>
    <row r="544" spans="4:12" s="107" customFormat="1" ht="14.5" x14ac:dyDescent="0.4">
      <c r="D544" s="73"/>
      <c r="E544" s="73"/>
      <c r="F544" s="108"/>
      <c r="G544" s="108"/>
      <c r="H544" s="108"/>
      <c r="I544" s="108"/>
      <c r="J544" s="109"/>
      <c r="K544"/>
      <c r="L544"/>
    </row>
    <row r="545" spans="4:12" s="107" customFormat="1" ht="14.5" x14ac:dyDescent="0.4">
      <c r="D545" s="73"/>
      <c r="E545" s="73"/>
      <c r="F545" s="108"/>
      <c r="G545" s="108"/>
      <c r="H545" s="108"/>
      <c r="I545" s="108"/>
      <c r="J545" s="109"/>
      <c r="K545"/>
      <c r="L545"/>
    </row>
    <row r="546" spans="4:12" s="107" customFormat="1" ht="14.5" x14ac:dyDescent="0.4">
      <c r="D546" s="73"/>
      <c r="E546" s="73"/>
      <c r="F546" s="108"/>
      <c r="G546" s="108"/>
      <c r="H546" s="108"/>
      <c r="I546" s="108"/>
      <c r="J546" s="109"/>
      <c r="K546"/>
      <c r="L546"/>
    </row>
    <row r="547" spans="4:12" s="107" customFormat="1" ht="14.5" x14ac:dyDescent="0.4">
      <c r="D547" s="73"/>
      <c r="E547" s="73"/>
      <c r="F547" s="108"/>
      <c r="G547" s="108"/>
      <c r="H547" s="108"/>
      <c r="I547" s="108"/>
      <c r="J547" s="109"/>
      <c r="K547"/>
      <c r="L547"/>
    </row>
    <row r="548" spans="4:12" s="107" customFormat="1" ht="14.5" x14ac:dyDescent="0.4">
      <c r="D548" s="73"/>
      <c r="E548" s="73"/>
      <c r="F548" s="108"/>
      <c r="G548" s="108"/>
      <c r="H548" s="108"/>
      <c r="I548" s="108"/>
      <c r="J548" s="109"/>
      <c r="K548"/>
      <c r="L548"/>
    </row>
    <row r="549" spans="4:12" s="107" customFormat="1" ht="14.5" x14ac:dyDescent="0.4">
      <c r="D549" s="73"/>
      <c r="E549" s="73"/>
      <c r="F549" s="108"/>
      <c r="G549" s="108"/>
      <c r="H549" s="108"/>
      <c r="I549" s="108"/>
      <c r="J549" s="109"/>
      <c r="K549"/>
      <c r="L549"/>
    </row>
    <row r="550" spans="4:12" s="107" customFormat="1" ht="14.5" x14ac:dyDescent="0.4">
      <c r="D550" s="73"/>
      <c r="E550" s="73"/>
      <c r="F550" s="108"/>
      <c r="G550" s="108"/>
      <c r="H550" s="108"/>
      <c r="I550" s="108"/>
      <c r="J550" s="109"/>
      <c r="K550"/>
      <c r="L550"/>
    </row>
    <row r="551" spans="4:12" s="107" customFormat="1" ht="14.5" x14ac:dyDescent="0.4">
      <c r="D551" s="73"/>
      <c r="E551" s="73"/>
      <c r="F551" s="108"/>
      <c r="G551" s="108"/>
      <c r="H551" s="108"/>
      <c r="I551" s="108"/>
      <c r="J551" s="109"/>
      <c r="K551"/>
      <c r="L551"/>
    </row>
    <row r="552" spans="4:12" s="107" customFormat="1" ht="14.5" x14ac:dyDescent="0.4">
      <c r="D552" s="73"/>
      <c r="E552" s="73"/>
      <c r="F552" s="108"/>
      <c r="G552" s="108"/>
      <c r="H552" s="108"/>
      <c r="I552" s="108"/>
      <c r="J552" s="109"/>
      <c r="K552"/>
      <c r="L552"/>
    </row>
    <row r="553" spans="4:12" s="107" customFormat="1" ht="14.5" x14ac:dyDescent="0.4">
      <c r="D553" s="73"/>
      <c r="E553" s="73"/>
      <c r="F553" s="108"/>
      <c r="G553" s="108"/>
      <c r="H553" s="108"/>
      <c r="I553" s="108"/>
      <c r="J553" s="109"/>
      <c r="K553"/>
      <c r="L553"/>
    </row>
    <row r="554" spans="4:12" s="107" customFormat="1" ht="14.5" x14ac:dyDescent="0.4">
      <c r="D554" s="73"/>
      <c r="E554" s="73"/>
      <c r="F554" s="108"/>
      <c r="G554" s="108"/>
      <c r="H554" s="108"/>
      <c r="I554" s="108"/>
      <c r="J554" s="109"/>
      <c r="K554"/>
      <c r="L554"/>
    </row>
    <row r="555" spans="4:12" s="107" customFormat="1" ht="14.5" x14ac:dyDescent="0.4">
      <c r="D555" s="73"/>
      <c r="E555" s="73"/>
      <c r="F555" s="108"/>
      <c r="G555" s="108"/>
      <c r="H555" s="108"/>
      <c r="I555" s="108"/>
      <c r="J555" s="109"/>
      <c r="K555"/>
      <c r="L555"/>
    </row>
    <row r="556" spans="4:12" s="107" customFormat="1" ht="14.5" x14ac:dyDescent="0.4">
      <c r="D556" s="73"/>
      <c r="E556" s="73"/>
      <c r="F556" s="108"/>
      <c r="G556" s="108"/>
      <c r="H556" s="108"/>
      <c r="I556" s="108"/>
      <c r="J556" s="109"/>
      <c r="K556"/>
      <c r="L556"/>
    </row>
    <row r="557" spans="4:12" s="107" customFormat="1" ht="14.5" x14ac:dyDescent="0.4">
      <c r="D557" s="73"/>
      <c r="E557" s="73"/>
      <c r="F557" s="108"/>
      <c r="G557" s="108"/>
      <c r="H557" s="108"/>
      <c r="I557" s="108"/>
      <c r="J557" s="109"/>
      <c r="K557"/>
      <c r="L557"/>
    </row>
    <row r="558" spans="4:12" s="107" customFormat="1" ht="14.5" x14ac:dyDescent="0.4">
      <c r="D558" s="73"/>
      <c r="E558" s="73"/>
      <c r="F558" s="108"/>
      <c r="G558" s="108"/>
      <c r="H558" s="108"/>
      <c r="I558" s="108"/>
      <c r="J558" s="109"/>
      <c r="K558"/>
      <c r="L558"/>
    </row>
    <row r="559" spans="4:12" s="107" customFormat="1" ht="14.5" x14ac:dyDescent="0.4">
      <c r="D559" s="73"/>
      <c r="E559" s="73"/>
      <c r="F559" s="108"/>
      <c r="G559" s="108"/>
      <c r="H559" s="108"/>
      <c r="I559" s="108"/>
      <c r="J559" s="109"/>
      <c r="K559"/>
      <c r="L559"/>
    </row>
    <row r="560" spans="4:12" s="107" customFormat="1" ht="14.5" x14ac:dyDescent="0.4">
      <c r="D560" s="73"/>
      <c r="E560" s="73"/>
      <c r="F560" s="108"/>
      <c r="G560" s="108"/>
      <c r="H560" s="108"/>
      <c r="I560" s="108"/>
      <c r="J560" s="109"/>
      <c r="K560"/>
      <c r="L560"/>
    </row>
    <row r="561" spans="1:12" s="107" customFormat="1" ht="14.5" x14ac:dyDescent="0.4">
      <c r="D561" s="73"/>
      <c r="E561" s="73"/>
      <c r="F561" s="108"/>
      <c r="G561" s="108"/>
      <c r="H561" s="108"/>
      <c r="I561" s="108"/>
      <c r="J561" s="109"/>
      <c r="K561"/>
      <c r="L561"/>
    </row>
    <row r="562" spans="1:12" s="107" customFormat="1" ht="14.5" x14ac:dyDescent="0.4">
      <c r="D562" s="73"/>
      <c r="E562" s="73"/>
      <c r="F562" s="108"/>
      <c r="G562" s="108"/>
      <c r="H562" s="108"/>
      <c r="I562" s="108"/>
      <c r="J562" s="109"/>
      <c r="K562"/>
      <c r="L562"/>
    </row>
    <row r="563" spans="1:12" s="107" customFormat="1" ht="14.5" x14ac:dyDescent="0.4">
      <c r="D563" s="73"/>
      <c r="E563" s="73"/>
      <c r="F563" s="108"/>
      <c r="G563" s="108"/>
      <c r="H563" s="108"/>
      <c r="I563" s="108"/>
      <c r="J563" s="109"/>
      <c r="K563"/>
      <c r="L563"/>
    </row>
    <row r="564" spans="1:12" s="107" customFormat="1" ht="14.5" x14ac:dyDescent="0.4">
      <c r="D564" s="73"/>
      <c r="E564" s="73"/>
      <c r="F564" s="108"/>
      <c r="G564" s="108"/>
      <c r="H564" s="108"/>
      <c r="I564" s="108"/>
      <c r="J564" s="109"/>
      <c r="K564"/>
      <c r="L564"/>
    </row>
    <row r="565" spans="1:12" s="107" customFormat="1" ht="14.5" x14ac:dyDescent="0.4">
      <c r="D565" s="73"/>
      <c r="E565" s="73"/>
      <c r="F565" s="108"/>
      <c r="G565" s="108"/>
      <c r="H565" s="108"/>
      <c r="I565" s="108"/>
      <c r="J565" s="109"/>
      <c r="K565"/>
      <c r="L565"/>
    </row>
    <row r="566" spans="1:12" s="107" customFormat="1" ht="14.5" x14ac:dyDescent="0.4">
      <c r="D566" s="73"/>
      <c r="E566" s="73"/>
      <c r="F566" s="108"/>
      <c r="G566" s="108"/>
      <c r="H566" s="108"/>
      <c r="I566" s="108"/>
      <c r="J566" s="109"/>
      <c r="K566"/>
      <c r="L566"/>
    </row>
    <row r="567" spans="1:12" s="107" customFormat="1" ht="14.5" x14ac:dyDescent="0.4">
      <c r="D567" s="73"/>
      <c r="E567" s="73"/>
      <c r="F567" s="108"/>
      <c r="G567" s="108"/>
      <c r="H567" s="108"/>
      <c r="I567" s="108"/>
      <c r="J567" s="109"/>
      <c r="K567"/>
      <c r="L567"/>
    </row>
    <row r="568" spans="1:12" s="107" customFormat="1" ht="14.5" x14ac:dyDescent="0.4">
      <c r="D568" s="73"/>
      <c r="E568" s="73"/>
      <c r="F568" s="108"/>
      <c r="G568" s="108"/>
      <c r="H568" s="108"/>
      <c r="I568" s="108"/>
      <c r="J568" s="109"/>
      <c r="K568"/>
      <c r="L568"/>
    </row>
    <row r="569" spans="1:12" s="107" customFormat="1" ht="14.5" x14ac:dyDescent="0.4">
      <c r="D569" s="73"/>
      <c r="E569" s="73"/>
      <c r="F569" s="108"/>
      <c r="G569" s="108"/>
      <c r="H569" s="108"/>
      <c r="I569" s="108"/>
      <c r="J569" s="109"/>
      <c r="K569"/>
      <c r="L569"/>
    </row>
    <row r="570" spans="1:12" s="107" customFormat="1" ht="14.5" x14ac:dyDescent="0.4">
      <c r="D570" s="73"/>
      <c r="E570" s="73"/>
      <c r="F570" s="108"/>
      <c r="G570" s="108"/>
      <c r="H570" s="108"/>
      <c r="I570" s="108"/>
      <c r="J570" s="109"/>
      <c r="K570"/>
      <c r="L570"/>
    </row>
    <row r="571" spans="1:12" x14ac:dyDescent="0.4">
      <c r="A571" s="107"/>
      <c r="B571" s="107"/>
      <c r="C571" s="107"/>
      <c r="D571" s="73"/>
      <c r="E571" s="73"/>
      <c r="F571" s="108"/>
      <c r="G571" s="108"/>
      <c r="H571" s="108"/>
      <c r="I571" s="108"/>
      <c r="J571" s="109"/>
    </row>
    <row r="572" spans="1:12" x14ac:dyDescent="0.4">
      <c r="A572" s="107"/>
      <c r="B572" s="107"/>
      <c r="C572" s="107"/>
      <c r="D572" s="73"/>
      <c r="E572" s="73"/>
      <c r="F572" s="108"/>
      <c r="G572" s="108"/>
      <c r="H572" s="108"/>
      <c r="I572" s="108"/>
      <c r="J572" s="109"/>
    </row>
    <row r="573" spans="1:12" x14ac:dyDescent="0.4">
      <c r="A573" s="107"/>
      <c r="B573" s="107"/>
      <c r="C573" s="107"/>
      <c r="D573" s="73"/>
      <c r="E573" s="73"/>
      <c r="F573" s="108"/>
      <c r="G573" s="108"/>
      <c r="H573" s="108"/>
      <c r="I573" s="108"/>
      <c r="J573" s="109"/>
    </row>
    <row r="574" spans="1:12" x14ac:dyDescent="0.4">
      <c r="A574" s="107"/>
      <c r="B574" s="107"/>
      <c r="C574" s="107"/>
      <c r="D574" s="73"/>
      <c r="E574" s="73"/>
      <c r="F574" s="108"/>
      <c r="G574" s="108"/>
      <c r="H574" s="108"/>
      <c r="I574" s="108"/>
      <c r="J574" s="109"/>
    </row>
  </sheetData>
  <autoFilter ref="A3:J252" xr:uid="{8176B4F4-09C3-4A33-8909-32A08B0A0DE7}">
    <filterColumn colId="3">
      <customFilters>
        <customFilter operator="notEqual" val=" "/>
      </customFilters>
    </filterColumn>
  </autoFilter>
  <mergeCells count="43">
    <mergeCell ref="A251:B251"/>
    <mergeCell ref="A5:A37"/>
    <mergeCell ref="A38:C38"/>
    <mergeCell ref="A40:A48"/>
    <mergeCell ref="A51:A119"/>
    <mergeCell ref="G251:J251"/>
    <mergeCell ref="G248:J248"/>
    <mergeCell ref="A49:C49"/>
    <mergeCell ref="G218:J218"/>
    <mergeCell ref="E157:E160"/>
    <mergeCell ref="E167:E174"/>
    <mergeCell ref="E123:E125"/>
    <mergeCell ref="A120:C120"/>
    <mergeCell ref="A194:A217"/>
    <mergeCell ref="A220:A247"/>
    <mergeCell ref="E181:E185"/>
    <mergeCell ref="E176:E178"/>
    <mergeCell ref="E220:E225"/>
    <mergeCell ref="E209:E210"/>
    <mergeCell ref="E203:E207"/>
    <mergeCell ref="E201:E202"/>
    <mergeCell ref="E19:E20"/>
    <mergeCell ref="E16:E18"/>
    <mergeCell ref="E11:E14"/>
    <mergeCell ref="E9:E10"/>
    <mergeCell ref="E5:E8"/>
    <mergeCell ref="E234:E238"/>
    <mergeCell ref="A139:A164"/>
    <mergeCell ref="E139:E156"/>
    <mergeCell ref="E228:E229"/>
    <mergeCell ref="E56:E72"/>
    <mergeCell ref="E113:E115"/>
    <mergeCell ref="E110:E112"/>
    <mergeCell ref="A122:A136"/>
    <mergeCell ref="E101:E103"/>
    <mergeCell ref="E73:E99"/>
    <mergeCell ref="E194:E196"/>
    <mergeCell ref="F38:J38"/>
    <mergeCell ref="F49:J49"/>
    <mergeCell ref="A167:A191"/>
    <mergeCell ref="E231:E233"/>
    <mergeCell ref="E52:E53"/>
    <mergeCell ref="E40:E47"/>
  </mergeCells>
  <phoneticPr fontId="27" type="noConversion"/>
  <conditionalFormatting sqref="G175">
    <cfRule type="cellIs" dxfId="5" priority="10" operator="equal">
      <formula>"nee"</formula>
    </cfRule>
  </conditionalFormatting>
  <conditionalFormatting sqref="G109:G112">
    <cfRule type="cellIs" dxfId="4" priority="5" operator="equal">
      <formula>"nee"</formula>
    </cfRule>
  </conditionalFormatting>
  <conditionalFormatting sqref="H109:H112">
    <cfRule type="cellIs" dxfId="3" priority="4" operator="equal">
      <formula>"heeft reeds aparte rechtspersoonlijkheid"</formula>
    </cfRule>
  </conditionalFormatting>
  <conditionalFormatting sqref="I109:I112">
    <cfRule type="cellIs" dxfId="2" priority="1" operator="equal">
      <formula>"niet van toepassing"</formula>
    </cfRule>
    <cfRule type="cellIs" dxfId="1" priority="2" operator="equal">
      <formula xml:space="preserve"> "heeft reeds aparte rechtspersoonlijkheid"</formula>
    </cfRule>
    <cfRule type="cellIs" dxfId="0" priority="3" operator="equal">
      <formula>"intern of extern"</formula>
    </cfRule>
  </conditionalFormatting>
  <pageMargins left="0.7" right="0.7" top="0.75" bottom="0.75" header="0.3" footer="0.3"/>
  <pageSetup paperSize="8"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7B3D-2BE9-4325-8EE8-968CFA663E6F}">
  <sheetPr>
    <tabColor theme="5"/>
  </sheetPr>
  <dimension ref="A1:D41"/>
  <sheetViews>
    <sheetView showGridLines="0" workbookViewId="0">
      <selection activeCell="D12" sqref="D12"/>
    </sheetView>
  </sheetViews>
  <sheetFormatPr defaultColWidth="9.1796875" defaultRowHeight="16.5" x14ac:dyDescent="0.45"/>
  <cols>
    <col min="1" max="1" width="82" style="223" bestFit="1" customWidth="1"/>
    <col min="2" max="2" width="17.54296875" style="223" bestFit="1" customWidth="1"/>
    <col min="3" max="3" width="27.1796875" style="223" customWidth="1"/>
    <col min="4" max="4" width="29.81640625" style="223" customWidth="1"/>
    <col min="5" max="16384" width="9.1796875" style="223"/>
  </cols>
  <sheetData>
    <row r="1" spans="1:4" x14ac:dyDescent="0.45">
      <c r="A1" s="584" t="s">
        <v>420</v>
      </c>
      <c r="B1" s="585"/>
      <c r="C1" s="585"/>
      <c r="D1" s="586"/>
    </row>
    <row r="2" spans="1:4" x14ac:dyDescent="0.45">
      <c r="A2" s="224"/>
      <c r="B2" s="225" t="s">
        <v>421</v>
      </c>
      <c r="C2" s="587" t="s">
        <v>422</v>
      </c>
      <c r="D2" s="588"/>
    </row>
    <row r="3" spans="1:4" ht="49.5" x14ac:dyDescent="0.45">
      <c r="A3" s="226"/>
      <c r="B3" s="227"/>
      <c r="C3" s="274" t="s">
        <v>423</v>
      </c>
      <c r="D3" s="275" t="s">
        <v>424</v>
      </c>
    </row>
    <row r="4" spans="1:4" x14ac:dyDescent="0.45">
      <c r="A4" s="228" t="s">
        <v>425</v>
      </c>
      <c r="B4" s="229">
        <v>88635000</v>
      </c>
      <c r="C4" s="229"/>
      <c r="D4" s="323"/>
    </row>
    <row r="5" spans="1:4" x14ac:dyDescent="0.45">
      <c r="A5" s="231" t="s">
        <v>426</v>
      </c>
      <c r="B5" s="232"/>
      <c r="C5" s="324">
        <f>'5. Assumpties inkanteling'!B6</f>
        <v>137413.87</v>
      </c>
      <c r="D5" s="325"/>
    </row>
    <row r="6" spans="1:4" x14ac:dyDescent="0.45">
      <c r="A6" s="233" t="s">
        <v>518</v>
      </c>
      <c r="B6" s="234"/>
      <c r="C6" s="326">
        <f>(((('5. Assumpties inkanteling'!B10*'5. Assumpties inkanteling'!B4)*'5. Assumpties inkanteling'!B11)*'5. Assumpties inkanteling'!B12)*'5. Assumpties inkanteling'!B13)*'5. Assumpties inkanteling'!B14</f>
        <v>89996.497327440025</v>
      </c>
      <c r="D6" s="327"/>
    </row>
    <row r="7" spans="1:4" x14ac:dyDescent="0.45">
      <c r="A7" s="231" t="s">
        <v>427</v>
      </c>
      <c r="B7" s="232"/>
      <c r="C7" s="324"/>
      <c r="D7" s="325">
        <f>'5. Assumpties inkanteling'!B8*'5. Assumpties inkanteling'!B3</f>
        <v>37500</v>
      </c>
    </row>
    <row r="8" spans="1:4" x14ac:dyDescent="0.45">
      <c r="A8" s="233" t="s">
        <v>428</v>
      </c>
      <c r="B8" s="234"/>
      <c r="C8" s="326"/>
      <c r="D8" s="328">
        <f>(((('5. Assumpties inkanteling'!B10*'5. Assumpties inkanteling'!B4)*'5. Assumpties inkanteling'!B11)*'5. Assumpties inkanteling'!B12)*'5. Assumpties inkanteling'!B13)*'5. Assumpties inkanteling'!B15</f>
        <v>213022.01219256004</v>
      </c>
    </row>
    <row r="9" spans="1:4" x14ac:dyDescent="0.45">
      <c r="A9" s="228" t="s">
        <v>429</v>
      </c>
      <c r="B9" s="230"/>
      <c r="C9" s="229"/>
      <c r="D9" s="323">
        <f>((('5. Assumpties inkanteling'!B17*'5. Assumpties inkanteling'!B4)*'5. Assumpties inkanteling'!B18)*'5. Assumpties inkanteling'!B19)</f>
        <v>733391.02728000004</v>
      </c>
    </row>
    <row r="10" spans="1:4" x14ac:dyDescent="0.45">
      <c r="A10" s="228" t="s">
        <v>430</v>
      </c>
      <c r="B10" s="230"/>
      <c r="C10" s="229"/>
      <c r="D10" s="323">
        <f>(('5. Assumpties inkanteling'!B21*'5. Assumpties inkanteling'!B22*'5. Assumpties inkanteling'!B23)+('5. Assumpties inkanteling'!B21*'5. Assumpties inkanteling'!B24))*'5. Assumpties inkanteling'!B3</f>
        <v>900000</v>
      </c>
    </row>
    <row r="11" spans="1:4" x14ac:dyDescent="0.45">
      <c r="A11" s="235" t="s">
        <v>431</v>
      </c>
      <c r="B11" s="236"/>
      <c r="C11" s="329">
        <f>SUM(C5:C6)</f>
        <v>227410.36732744001</v>
      </c>
      <c r="D11" s="330">
        <f>(SUM(C4:C10)+SUM(D4:D10))</f>
        <v>2111323.4068</v>
      </c>
    </row>
    <row r="12" spans="1:4" ht="17" thickBot="1" x14ac:dyDescent="0.5">
      <c r="A12" s="237" t="s">
        <v>432</v>
      </c>
      <c r="B12" s="238"/>
      <c r="C12" s="239">
        <f>C11/B4</f>
        <v>2.5656948984875052E-3</v>
      </c>
      <c r="D12" s="240">
        <f>D11/B4</f>
        <v>2.3820425416596153E-2</v>
      </c>
    </row>
    <row r="14" spans="1:4" x14ac:dyDescent="0.45">
      <c r="A14" s="271" t="s">
        <v>433</v>
      </c>
    </row>
    <row r="15" spans="1:4" x14ac:dyDescent="0.45">
      <c r="A15"/>
    </row>
    <row r="16" spans="1:4" x14ac:dyDescent="0.45">
      <c r="A16"/>
    </row>
    <row r="17" spans="1:1" x14ac:dyDescent="0.45">
      <c r="A17"/>
    </row>
    <row r="18" spans="1:1" x14ac:dyDescent="0.45">
      <c r="A18"/>
    </row>
    <row r="19" spans="1:1" x14ac:dyDescent="0.45">
      <c r="A19"/>
    </row>
    <row r="20" spans="1:1" s="241" customFormat="1" x14ac:dyDescent="0.25">
      <c r="A20"/>
    </row>
    <row r="21" spans="1:1" s="241" customFormat="1" x14ac:dyDescent="0.25">
      <c r="A21"/>
    </row>
    <row r="22" spans="1:1" s="241" customFormat="1" x14ac:dyDescent="0.25">
      <c r="A22"/>
    </row>
    <row r="23" spans="1:1" s="241" customFormat="1" x14ac:dyDescent="0.25">
      <c r="A23"/>
    </row>
    <row r="24" spans="1:1" s="241" customFormat="1" x14ac:dyDescent="0.25">
      <c r="A24"/>
    </row>
    <row r="25" spans="1:1" s="241" customFormat="1" x14ac:dyDescent="0.25">
      <c r="A25"/>
    </row>
    <row r="26" spans="1:1" s="241" customFormat="1" x14ac:dyDescent="0.25">
      <c r="A26"/>
    </row>
    <row r="27" spans="1:1" x14ac:dyDescent="0.45">
      <c r="A27"/>
    </row>
    <row r="28" spans="1:1" x14ac:dyDescent="0.45">
      <c r="A28"/>
    </row>
    <row r="29" spans="1:1" x14ac:dyDescent="0.45">
      <c r="A29"/>
    </row>
    <row r="30" spans="1:1" s="241" customFormat="1" x14ac:dyDescent="0.25">
      <c r="A30"/>
    </row>
    <row r="31" spans="1:1" x14ac:dyDescent="0.45">
      <c r="A31"/>
    </row>
    <row r="32" spans="1:1" x14ac:dyDescent="0.45">
      <c r="A32"/>
    </row>
    <row r="33" spans="1:4" x14ac:dyDescent="0.45">
      <c r="A33"/>
    </row>
    <row r="34" spans="1:4" x14ac:dyDescent="0.45">
      <c r="A34"/>
    </row>
    <row r="35" spans="1:4" x14ac:dyDescent="0.45">
      <c r="A35"/>
    </row>
    <row r="36" spans="1:4" x14ac:dyDescent="0.45">
      <c r="A36"/>
    </row>
    <row r="37" spans="1:4" x14ac:dyDescent="0.45">
      <c r="A37"/>
    </row>
    <row r="38" spans="1:4" x14ac:dyDescent="0.45">
      <c r="A38"/>
    </row>
    <row r="39" spans="1:4" x14ac:dyDescent="0.45">
      <c r="A39"/>
    </row>
    <row r="40" spans="1:4" x14ac:dyDescent="0.45">
      <c r="A40"/>
    </row>
    <row r="41" spans="1:4" x14ac:dyDescent="0.45">
      <c r="D41"/>
    </row>
  </sheetData>
  <mergeCells count="2">
    <mergeCell ref="A1:D1"/>
    <mergeCell ref="C2:D2"/>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ACEC7-4E65-4F58-B674-560A78A58BE8}">
  <sheetPr>
    <tabColor theme="5"/>
  </sheetPr>
  <dimension ref="A1:C45"/>
  <sheetViews>
    <sheetView workbookViewId="0">
      <selection activeCell="B6" sqref="B6"/>
    </sheetView>
  </sheetViews>
  <sheetFormatPr defaultRowHeight="12.5" x14ac:dyDescent="0.25"/>
  <cols>
    <col min="1" max="1" width="74.453125" bestFit="1" customWidth="1"/>
    <col min="2" max="2" width="22.54296875" style="300" customWidth="1"/>
    <col min="3" max="3" width="131.1796875" customWidth="1"/>
  </cols>
  <sheetData>
    <row r="1" spans="1:3" s="270" customFormat="1" ht="26.25" customHeight="1" x14ac:dyDescent="0.25">
      <c r="A1" s="276" t="s">
        <v>434</v>
      </c>
      <c r="B1" s="277"/>
      <c r="C1" s="278" t="s">
        <v>435</v>
      </c>
    </row>
    <row r="2" spans="1:3" s="270" customFormat="1" ht="21.75" customHeight="1" x14ac:dyDescent="0.25">
      <c r="A2" s="288" t="s">
        <v>436</v>
      </c>
      <c r="B2" s="291"/>
      <c r="C2" s="289"/>
    </row>
    <row r="3" spans="1:3" s="270" customFormat="1" ht="14.5" x14ac:dyDescent="0.25">
      <c r="A3" s="245" t="s">
        <v>437</v>
      </c>
      <c r="B3" s="245">
        <v>15</v>
      </c>
      <c r="C3" s="242" t="s">
        <v>438</v>
      </c>
    </row>
    <row r="4" spans="1:3" s="270" customFormat="1" ht="14.5" x14ac:dyDescent="0.25">
      <c r="A4" s="245" t="s">
        <v>439</v>
      </c>
      <c r="B4" s="245">
        <v>873</v>
      </c>
      <c r="C4" s="242" t="s">
        <v>440</v>
      </c>
    </row>
    <row r="5" spans="1:3" s="270" customFormat="1" ht="24.75" customHeight="1" x14ac:dyDescent="0.25">
      <c r="A5" s="288" t="s">
        <v>441</v>
      </c>
      <c r="B5" s="291"/>
      <c r="C5" s="290"/>
    </row>
    <row r="6" spans="1:3" s="270" customFormat="1" ht="14.5" x14ac:dyDescent="0.25">
      <c r="A6" s="245" t="s">
        <v>442</v>
      </c>
      <c r="B6" s="292">
        <f>C44</f>
        <v>137413.87</v>
      </c>
      <c r="C6" s="242" t="s">
        <v>443</v>
      </c>
    </row>
    <row r="7" spans="1:3" s="270" customFormat="1" ht="24.75" customHeight="1" x14ac:dyDescent="0.25">
      <c r="A7" s="288" t="s">
        <v>444</v>
      </c>
      <c r="B7" s="291"/>
      <c r="C7" s="290"/>
    </row>
    <row r="8" spans="1:3" s="270" customFormat="1" ht="36" x14ac:dyDescent="0.25">
      <c r="A8" s="245" t="s">
        <v>445</v>
      </c>
      <c r="B8" s="293">
        <v>2500</v>
      </c>
      <c r="C8" s="243" t="s">
        <v>446</v>
      </c>
    </row>
    <row r="9" spans="1:3" s="270" customFormat="1" ht="27" customHeight="1" x14ac:dyDescent="0.25">
      <c r="A9" s="288" t="s">
        <v>447</v>
      </c>
      <c r="B9" s="291"/>
      <c r="C9" s="290"/>
    </row>
    <row r="10" spans="1:3" s="270" customFormat="1" ht="48" x14ac:dyDescent="0.25">
      <c r="A10" s="246" t="s">
        <v>448</v>
      </c>
      <c r="B10" s="294">
        <v>0.1</v>
      </c>
      <c r="C10" s="243" t="s">
        <v>488</v>
      </c>
    </row>
    <row r="11" spans="1:3" s="270" customFormat="1" ht="29" x14ac:dyDescent="0.25">
      <c r="A11" s="246" t="s">
        <v>449</v>
      </c>
      <c r="B11" s="294">
        <v>0.4</v>
      </c>
      <c r="C11" s="280" t="s">
        <v>450</v>
      </c>
    </row>
    <row r="12" spans="1:3" s="270" customFormat="1" ht="48" customHeight="1" x14ac:dyDescent="0.25">
      <c r="A12" s="246" t="s">
        <v>451</v>
      </c>
      <c r="B12" s="294">
        <v>0.12</v>
      </c>
      <c r="C12" s="279" t="s">
        <v>452</v>
      </c>
    </row>
    <row r="13" spans="1:3" s="270" customFormat="1" ht="14.5" x14ac:dyDescent="0.25">
      <c r="A13" s="246" t="s">
        <v>453</v>
      </c>
      <c r="B13" s="293">
        <v>72312.55</v>
      </c>
      <c r="C13" s="243" t="s">
        <v>454</v>
      </c>
    </row>
    <row r="14" spans="1:3" s="270" customFormat="1" ht="14.5" x14ac:dyDescent="0.25">
      <c r="A14" s="246" t="s">
        <v>455</v>
      </c>
      <c r="B14" s="295">
        <v>0.29699999999999999</v>
      </c>
      <c r="C14" s="244" t="s">
        <v>456</v>
      </c>
    </row>
    <row r="15" spans="1:3" s="270" customFormat="1" ht="14.5" x14ac:dyDescent="0.25">
      <c r="A15" s="246" t="s">
        <v>457</v>
      </c>
      <c r="B15" s="295">
        <v>0.70299999999999996</v>
      </c>
      <c r="C15" s="244" t="s">
        <v>456</v>
      </c>
    </row>
    <row r="16" spans="1:3" s="270" customFormat="1" ht="27" customHeight="1" x14ac:dyDescent="0.25">
      <c r="A16" s="288" t="s">
        <v>458</v>
      </c>
      <c r="B16" s="291"/>
      <c r="C16" s="290"/>
    </row>
    <row r="17" spans="1:3" s="270" customFormat="1" ht="36" x14ac:dyDescent="0.25">
      <c r="A17" s="246" t="s">
        <v>459</v>
      </c>
      <c r="B17" s="294">
        <v>0.08</v>
      </c>
      <c r="C17" s="280" t="s">
        <v>460</v>
      </c>
    </row>
    <row r="18" spans="1:3" s="270" customFormat="1" ht="24" x14ac:dyDescent="0.25">
      <c r="A18" s="246" t="s">
        <v>451</v>
      </c>
      <c r="B18" s="294">
        <v>0.1</v>
      </c>
      <c r="C18" s="280" t="s">
        <v>461</v>
      </c>
    </row>
    <row r="19" spans="1:3" s="270" customFormat="1" ht="14.5" x14ac:dyDescent="0.25">
      <c r="A19" s="246" t="s">
        <v>462</v>
      </c>
      <c r="B19" s="293">
        <v>105010.17</v>
      </c>
      <c r="C19" s="243" t="s">
        <v>454</v>
      </c>
    </row>
    <row r="20" spans="1:3" s="270" customFormat="1" ht="28.5" customHeight="1" x14ac:dyDescent="0.25">
      <c r="A20" s="288" t="s">
        <v>463</v>
      </c>
      <c r="B20" s="291"/>
      <c r="C20" s="290"/>
    </row>
    <row r="21" spans="1:3" s="270" customFormat="1" ht="48" x14ac:dyDescent="0.25">
      <c r="A21" s="245" t="s">
        <v>464</v>
      </c>
      <c r="B21" s="245">
        <v>15</v>
      </c>
      <c r="C21" s="243" t="s">
        <v>465</v>
      </c>
    </row>
    <row r="22" spans="1:3" s="270" customFormat="1" ht="48" x14ac:dyDescent="0.25">
      <c r="A22" s="245" t="s">
        <v>466</v>
      </c>
      <c r="B22" s="245">
        <v>10</v>
      </c>
      <c r="C22" s="243" t="s">
        <v>465</v>
      </c>
    </row>
    <row r="23" spans="1:3" s="270" customFormat="1" ht="48" x14ac:dyDescent="0.25">
      <c r="A23" s="246" t="s">
        <v>467</v>
      </c>
      <c r="B23" s="292">
        <v>200</v>
      </c>
      <c r="C23" s="243" t="s">
        <v>465</v>
      </c>
    </row>
    <row r="24" spans="1:3" s="270" customFormat="1" ht="48" x14ac:dyDescent="0.25">
      <c r="A24" s="246" t="s">
        <v>468</v>
      </c>
      <c r="B24" s="292">
        <v>2000</v>
      </c>
      <c r="C24" s="243" t="s">
        <v>465</v>
      </c>
    </row>
    <row r="27" spans="1:3" ht="15" thickBot="1" x14ac:dyDescent="0.45">
      <c r="A27" s="589" t="s">
        <v>469</v>
      </c>
      <c r="B27" s="590"/>
      <c r="C27" s="590"/>
    </row>
    <row r="28" spans="1:3" ht="13" x14ac:dyDescent="0.25">
      <c r="A28" s="281" t="s">
        <v>470</v>
      </c>
      <c r="B28" s="296" t="s">
        <v>471</v>
      </c>
      <c r="C28" s="282" t="s">
        <v>472</v>
      </c>
    </row>
    <row r="29" spans="1:3" ht="13.5" x14ac:dyDescent="0.35">
      <c r="A29" s="283" t="s">
        <v>473</v>
      </c>
      <c r="B29" s="297">
        <v>69</v>
      </c>
      <c r="C29" s="284">
        <v>10249.469999999999</v>
      </c>
    </row>
    <row r="30" spans="1:3" ht="13.5" x14ac:dyDescent="0.35">
      <c r="A30" s="283" t="s">
        <v>36</v>
      </c>
      <c r="B30" s="297">
        <v>58</v>
      </c>
      <c r="C30" s="284">
        <v>8658.1299999999992</v>
      </c>
    </row>
    <row r="31" spans="1:3" ht="13.5" x14ac:dyDescent="0.35">
      <c r="A31" s="283" t="s">
        <v>474</v>
      </c>
      <c r="B31" s="297">
        <v>38</v>
      </c>
      <c r="C31" s="284">
        <v>7142.34</v>
      </c>
    </row>
    <row r="32" spans="1:3" ht="13.5" x14ac:dyDescent="0.35">
      <c r="A32" s="283" t="s">
        <v>475</v>
      </c>
      <c r="B32" s="297">
        <v>10</v>
      </c>
      <c r="C32" s="284">
        <v>2558.42</v>
      </c>
    </row>
    <row r="33" spans="1:3" ht="13.5" x14ac:dyDescent="0.35">
      <c r="A33" s="283" t="s">
        <v>476</v>
      </c>
      <c r="B33" s="297">
        <v>18</v>
      </c>
      <c r="C33" s="284">
        <v>4470.6099999999997</v>
      </c>
    </row>
    <row r="34" spans="1:3" ht="13.5" x14ac:dyDescent="0.35">
      <c r="A34" s="283" t="s">
        <v>477</v>
      </c>
      <c r="B34" s="297">
        <v>77</v>
      </c>
      <c r="C34" s="284">
        <v>11273.15</v>
      </c>
    </row>
    <row r="35" spans="1:3" ht="13.5" x14ac:dyDescent="0.35">
      <c r="A35" s="283" t="s">
        <v>478</v>
      </c>
      <c r="B35" s="297">
        <v>114</v>
      </c>
      <c r="C35" s="284">
        <v>16336.63</v>
      </c>
    </row>
    <row r="36" spans="1:3" ht="13.5" x14ac:dyDescent="0.35">
      <c r="A36" s="283" t="s">
        <v>479</v>
      </c>
      <c r="B36" s="297">
        <v>3</v>
      </c>
      <c r="C36" s="284">
        <v>1138.6199999999999</v>
      </c>
    </row>
    <row r="37" spans="1:3" ht="13.5" x14ac:dyDescent="0.35">
      <c r="A37" s="283" t="s">
        <v>517</v>
      </c>
      <c r="B37" s="297">
        <v>73</v>
      </c>
      <c r="C37" s="284">
        <v>10828.14</v>
      </c>
    </row>
    <row r="38" spans="1:3" ht="13.5" x14ac:dyDescent="0.35">
      <c r="A38" s="283" t="s">
        <v>480</v>
      </c>
      <c r="B38" s="297">
        <v>72</v>
      </c>
      <c r="C38" s="284">
        <v>10683.48</v>
      </c>
    </row>
    <row r="39" spans="1:3" ht="13.5" x14ac:dyDescent="0.35">
      <c r="A39" s="283" t="s">
        <v>481</v>
      </c>
      <c r="B39" s="297">
        <v>195</v>
      </c>
      <c r="C39" s="284">
        <v>27421.56</v>
      </c>
    </row>
    <row r="40" spans="1:3" ht="13.5" x14ac:dyDescent="0.35">
      <c r="A40" s="283" t="s">
        <v>482</v>
      </c>
      <c r="B40" s="297">
        <v>36</v>
      </c>
      <c r="C40" s="284">
        <v>6780.5</v>
      </c>
    </row>
    <row r="41" spans="1:3" ht="13.5" x14ac:dyDescent="0.35">
      <c r="A41" s="283" t="s">
        <v>483</v>
      </c>
      <c r="B41" s="297">
        <v>27</v>
      </c>
      <c r="C41" s="284">
        <v>5637.05</v>
      </c>
    </row>
    <row r="42" spans="1:3" ht="13.5" x14ac:dyDescent="0.35">
      <c r="A42" s="283" t="s">
        <v>484</v>
      </c>
      <c r="B42" s="297">
        <v>19</v>
      </c>
      <c r="C42" s="284">
        <v>4709.63</v>
      </c>
    </row>
    <row r="43" spans="1:3" ht="13.5" x14ac:dyDescent="0.35">
      <c r="A43" s="283" t="s">
        <v>485</v>
      </c>
      <c r="B43" s="297">
        <v>64</v>
      </c>
      <c r="C43" s="284">
        <v>9526.14</v>
      </c>
    </row>
    <row r="44" spans="1:3" ht="13.5" x14ac:dyDescent="0.35">
      <c r="A44" s="285" t="s">
        <v>486</v>
      </c>
      <c r="B44" s="298"/>
      <c r="C44" s="286">
        <f>SUM(C29:C43)</f>
        <v>137413.87</v>
      </c>
    </row>
    <row r="45" spans="1:3" ht="13.5" x14ac:dyDescent="0.35">
      <c r="A45" s="287" t="s">
        <v>487</v>
      </c>
      <c r="B45" s="299"/>
      <c r="C45" s="287"/>
    </row>
  </sheetData>
  <mergeCells count="1">
    <mergeCell ref="A27:C27"/>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09497-CA16-4658-969B-8EC342CA9DFF}">
  <dimension ref="A1:D41"/>
  <sheetViews>
    <sheetView workbookViewId="0">
      <selection activeCell="D1" sqref="D1"/>
    </sheetView>
  </sheetViews>
  <sheetFormatPr defaultRowHeight="12.5" x14ac:dyDescent="0.25"/>
  <cols>
    <col min="1" max="1" width="73.7265625" bestFit="1" customWidth="1"/>
    <col min="2" max="2" width="35.81640625" bestFit="1" customWidth="1"/>
    <col min="3" max="3" width="12.26953125" customWidth="1"/>
    <col min="4" max="4" width="29.1796875" bestFit="1" customWidth="1"/>
  </cols>
  <sheetData>
    <row r="1" spans="1:4" ht="13" x14ac:dyDescent="0.25">
      <c r="A1" s="532" t="s">
        <v>470</v>
      </c>
      <c r="B1" s="532" t="s">
        <v>510</v>
      </c>
      <c r="C1" s="532"/>
      <c r="D1" s="532" t="s">
        <v>511</v>
      </c>
    </row>
    <row r="2" spans="1:4" ht="14.5" x14ac:dyDescent="0.25">
      <c r="A2" s="533" t="s">
        <v>240</v>
      </c>
      <c r="B2" s="534" t="s">
        <v>75</v>
      </c>
      <c r="C2" s="509" t="s">
        <v>34</v>
      </c>
      <c r="D2" s="523">
        <v>7734</v>
      </c>
    </row>
    <row r="3" spans="1:4" ht="14.5" x14ac:dyDescent="0.25">
      <c r="A3" s="498" t="s">
        <v>215</v>
      </c>
      <c r="B3" s="189" t="s">
        <v>216</v>
      </c>
      <c r="C3" s="510" t="s">
        <v>34</v>
      </c>
      <c r="D3" s="9">
        <v>2273</v>
      </c>
    </row>
    <row r="4" spans="1:4" ht="14.5" x14ac:dyDescent="0.25">
      <c r="A4" s="497" t="s">
        <v>125</v>
      </c>
      <c r="B4" s="499" t="s">
        <v>27</v>
      </c>
      <c r="C4" s="512" t="s">
        <v>34</v>
      </c>
      <c r="D4" s="9">
        <v>817</v>
      </c>
    </row>
    <row r="5" spans="1:4" ht="14.5" x14ac:dyDescent="0.25">
      <c r="A5" s="497" t="s">
        <v>126</v>
      </c>
      <c r="B5" s="499" t="s">
        <v>127</v>
      </c>
      <c r="C5" s="512" t="s">
        <v>34</v>
      </c>
      <c r="D5" s="9">
        <v>751</v>
      </c>
    </row>
    <row r="6" spans="1:4" ht="14.5" x14ac:dyDescent="0.25">
      <c r="A6" s="200" t="s">
        <v>32</v>
      </c>
      <c r="B6" s="8" t="s">
        <v>33</v>
      </c>
      <c r="C6" s="35" t="s">
        <v>34</v>
      </c>
      <c r="D6" s="9">
        <v>721</v>
      </c>
    </row>
    <row r="7" spans="1:4" ht="14.5" x14ac:dyDescent="0.25">
      <c r="A7" s="496" t="s">
        <v>225</v>
      </c>
      <c r="B7" s="67" t="s">
        <v>216</v>
      </c>
      <c r="C7" s="181" t="s">
        <v>34</v>
      </c>
      <c r="D7" s="14">
        <v>433</v>
      </c>
    </row>
    <row r="8" spans="1:4" ht="14.5" x14ac:dyDescent="0.25">
      <c r="A8" s="500" t="s">
        <v>145</v>
      </c>
      <c r="B8" s="504" t="s">
        <v>146</v>
      </c>
      <c r="C8" s="512" t="s">
        <v>34</v>
      </c>
      <c r="D8" s="9">
        <v>392</v>
      </c>
    </row>
    <row r="9" spans="1:4" ht="14.5" x14ac:dyDescent="0.25">
      <c r="A9" s="501" t="s">
        <v>167</v>
      </c>
      <c r="B9" s="506" t="s">
        <v>27</v>
      </c>
      <c r="C9" s="518" t="s">
        <v>34</v>
      </c>
      <c r="D9" s="523">
        <v>195</v>
      </c>
    </row>
    <row r="10" spans="1:4" ht="14.5" x14ac:dyDescent="0.25">
      <c r="A10" s="480" t="s">
        <v>38</v>
      </c>
      <c r="B10" s="480" t="s">
        <v>33</v>
      </c>
      <c r="C10" s="515" t="s">
        <v>34</v>
      </c>
      <c r="D10" s="451">
        <v>131</v>
      </c>
    </row>
    <row r="11" spans="1:4" ht="14.5" x14ac:dyDescent="0.25">
      <c r="A11" s="456" t="s">
        <v>97</v>
      </c>
      <c r="B11" s="456" t="s">
        <v>77</v>
      </c>
      <c r="C11" s="452" t="s">
        <v>34</v>
      </c>
      <c r="D11" s="451">
        <v>131</v>
      </c>
    </row>
    <row r="12" spans="1:4" ht="14.5" x14ac:dyDescent="0.25">
      <c r="A12" s="456" t="s">
        <v>135</v>
      </c>
      <c r="B12" s="456" t="s">
        <v>27</v>
      </c>
      <c r="C12" s="452" t="s">
        <v>34</v>
      </c>
      <c r="D12" s="452">
        <v>114</v>
      </c>
    </row>
    <row r="13" spans="1:4" ht="14.5" x14ac:dyDescent="0.25">
      <c r="A13" s="480" t="s">
        <v>285</v>
      </c>
      <c r="B13" s="480" t="s">
        <v>286</v>
      </c>
      <c r="C13" s="515" t="s">
        <v>34</v>
      </c>
      <c r="D13" s="460">
        <v>102</v>
      </c>
    </row>
    <row r="14" spans="1:4" ht="14.5" x14ac:dyDescent="0.25">
      <c r="A14" s="480" t="s">
        <v>247</v>
      </c>
      <c r="B14" s="508" t="s">
        <v>60</v>
      </c>
      <c r="C14" s="164" t="s">
        <v>34</v>
      </c>
      <c r="D14" s="523">
        <v>87</v>
      </c>
    </row>
    <row r="15" spans="1:4" ht="14.5" x14ac:dyDescent="0.25">
      <c r="A15" s="501" t="s">
        <v>227</v>
      </c>
      <c r="B15" s="501" t="s">
        <v>27</v>
      </c>
      <c r="C15" s="520" t="s">
        <v>34</v>
      </c>
      <c r="D15" s="527">
        <v>82</v>
      </c>
    </row>
    <row r="16" spans="1:4" ht="14.5" x14ac:dyDescent="0.25">
      <c r="A16" s="456" t="s">
        <v>132</v>
      </c>
      <c r="B16" s="456" t="s">
        <v>131</v>
      </c>
      <c r="C16" s="452" t="s">
        <v>34</v>
      </c>
      <c r="D16" s="452">
        <v>77</v>
      </c>
    </row>
    <row r="17" spans="1:4" ht="14.5" x14ac:dyDescent="0.25">
      <c r="A17" s="456" t="s">
        <v>148</v>
      </c>
      <c r="B17" s="136" t="s">
        <v>489</v>
      </c>
      <c r="C17" s="445" t="s">
        <v>226</v>
      </c>
      <c r="D17" s="445">
        <v>73</v>
      </c>
    </row>
    <row r="18" spans="1:4" ht="14.5" x14ac:dyDescent="0.25">
      <c r="A18" s="19" t="s">
        <v>160</v>
      </c>
      <c r="B18" s="15" t="s">
        <v>161</v>
      </c>
      <c r="C18" s="518" t="s">
        <v>34</v>
      </c>
      <c r="D18" s="523">
        <v>72</v>
      </c>
    </row>
    <row r="19" spans="1:4" ht="14.5" x14ac:dyDescent="0.25">
      <c r="A19" s="456" t="s">
        <v>76</v>
      </c>
      <c r="B19" s="507" t="s">
        <v>77</v>
      </c>
      <c r="C19" s="452" t="s">
        <v>34</v>
      </c>
      <c r="D19" s="452">
        <v>71</v>
      </c>
    </row>
    <row r="20" spans="1:4" ht="14.5" x14ac:dyDescent="0.25">
      <c r="A20" s="480" t="s">
        <v>35</v>
      </c>
      <c r="B20" s="16" t="s">
        <v>33</v>
      </c>
      <c r="C20" s="513" t="s">
        <v>34</v>
      </c>
      <c r="D20" s="96">
        <v>69</v>
      </c>
    </row>
    <row r="21" spans="1:4" ht="14.5" x14ac:dyDescent="0.25">
      <c r="A21" s="341" t="s">
        <v>254</v>
      </c>
      <c r="B21" s="428" t="s">
        <v>255</v>
      </c>
      <c r="C21" s="519" t="s">
        <v>34</v>
      </c>
      <c r="D21" s="526">
        <v>64</v>
      </c>
    </row>
    <row r="22" spans="1:4" ht="14.5" x14ac:dyDescent="0.25">
      <c r="A22" s="13" t="s">
        <v>39</v>
      </c>
      <c r="B22" s="13" t="s">
        <v>40</v>
      </c>
      <c r="C22" s="516" t="s">
        <v>34</v>
      </c>
      <c r="D22" s="525">
        <v>62</v>
      </c>
    </row>
    <row r="23" spans="1:4" ht="14.5" x14ac:dyDescent="0.25">
      <c r="A23" s="13" t="s">
        <v>36</v>
      </c>
      <c r="B23" s="13" t="s">
        <v>33</v>
      </c>
      <c r="C23" s="511" t="s">
        <v>34</v>
      </c>
      <c r="D23" s="451">
        <v>58</v>
      </c>
    </row>
    <row r="24" spans="1:4" ht="29" x14ac:dyDescent="0.25">
      <c r="A24" s="503" t="s">
        <v>287</v>
      </c>
      <c r="B24" s="503" t="s">
        <v>53</v>
      </c>
      <c r="C24" s="522" t="s">
        <v>34</v>
      </c>
      <c r="D24" s="443">
        <v>55</v>
      </c>
    </row>
    <row r="25" spans="1:4" ht="14.5" x14ac:dyDescent="0.25">
      <c r="A25" s="499" t="s">
        <v>78</v>
      </c>
      <c r="B25" s="454" t="s">
        <v>33</v>
      </c>
      <c r="C25" s="514" t="s">
        <v>34</v>
      </c>
      <c r="D25" s="9">
        <v>52</v>
      </c>
    </row>
    <row r="26" spans="1:4" ht="14.5" x14ac:dyDescent="0.25">
      <c r="A26" s="13" t="s">
        <v>282</v>
      </c>
      <c r="B26" s="13" t="s">
        <v>283</v>
      </c>
      <c r="C26" s="511" t="s">
        <v>34</v>
      </c>
      <c r="D26" s="451">
        <v>47</v>
      </c>
    </row>
    <row r="27" spans="1:4" ht="29" x14ac:dyDescent="0.25">
      <c r="A27" s="19" t="s">
        <v>507</v>
      </c>
      <c r="B27" s="498" t="s">
        <v>77</v>
      </c>
      <c r="C27" s="38" t="s">
        <v>226</v>
      </c>
      <c r="D27" s="443">
        <v>45</v>
      </c>
    </row>
    <row r="28" spans="1:4" ht="14.5" x14ac:dyDescent="0.25">
      <c r="A28" s="19" t="s">
        <v>223</v>
      </c>
      <c r="B28" s="19" t="s">
        <v>27</v>
      </c>
      <c r="C28" s="39" t="s">
        <v>34</v>
      </c>
      <c r="D28" s="23">
        <v>43</v>
      </c>
    </row>
    <row r="29" spans="1:4" ht="14.5" x14ac:dyDescent="0.25">
      <c r="A29" s="13" t="s">
        <v>252</v>
      </c>
      <c r="B29" s="428" t="s">
        <v>60</v>
      </c>
      <c r="C29" s="519" t="s">
        <v>34</v>
      </c>
      <c r="D29" s="462">
        <v>43</v>
      </c>
    </row>
    <row r="30" spans="1:4" ht="14.5" x14ac:dyDescent="0.25">
      <c r="A30" s="8" t="s">
        <v>37</v>
      </c>
      <c r="B30" s="66" t="s">
        <v>33</v>
      </c>
      <c r="C30" s="517" t="s">
        <v>34</v>
      </c>
      <c r="D30" s="9">
        <v>38</v>
      </c>
    </row>
    <row r="31" spans="1:4" ht="14.5" x14ac:dyDescent="0.25">
      <c r="A31" s="19" t="s">
        <v>214</v>
      </c>
      <c r="B31" s="19" t="s">
        <v>27</v>
      </c>
      <c r="C31" s="39" t="s">
        <v>34</v>
      </c>
      <c r="D31" s="23">
        <v>36</v>
      </c>
    </row>
    <row r="32" spans="1:4" ht="14.5" x14ac:dyDescent="0.25">
      <c r="A32" s="19" t="s">
        <v>166</v>
      </c>
      <c r="B32" s="189" t="s">
        <v>161</v>
      </c>
      <c r="C32" s="510" t="s">
        <v>34</v>
      </c>
      <c r="D32" s="9">
        <v>35</v>
      </c>
    </row>
    <row r="33" spans="1:4" ht="14.5" x14ac:dyDescent="0.25">
      <c r="A33" s="88" t="s">
        <v>228</v>
      </c>
      <c r="B33" s="88" t="s">
        <v>27</v>
      </c>
      <c r="C33" s="89" t="s">
        <v>34</v>
      </c>
      <c r="D33" s="524">
        <v>27</v>
      </c>
    </row>
    <row r="34" spans="1:4" ht="14.5" x14ac:dyDescent="0.25">
      <c r="A34" s="496" t="s">
        <v>506</v>
      </c>
      <c r="B34" s="496" t="s">
        <v>216</v>
      </c>
      <c r="C34" s="446" t="s">
        <v>34</v>
      </c>
      <c r="D34" s="451">
        <v>19</v>
      </c>
    </row>
    <row r="35" spans="1:4" ht="14.5" x14ac:dyDescent="0.25">
      <c r="A35" s="454" t="s">
        <v>130</v>
      </c>
      <c r="B35" s="454" t="s">
        <v>131</v>
      </c>
      <c r="C35" s="9" t="s">
        <v>34</v>
      </c>
      <c r="D35" s="451">
        <v>18</v>
      </c>
    </row>
    <row r="36" spans="1:4" ht="14.5" x14ac:dyDescent="0.25">
      <c r="A36" s="66" t="s">
        <v>256</v>
      </c>
      <c r="B36" s="66" t="s">
        <v>53</v>
      </c>
      <c r="C36" s="181" t="s">
        <v>34</v>
      </c>
      <c r="D36" s="451">
        <v>15</v>
      </c>
    </row>
    <row r="37" spans="1:4" ht="14.5" x14ac:dyDescent="0.25">
      <c r="A37" s="454" t="s">
        <v>133</v>
      </c>
      <c r="B37" s="454" t="s">
        <v>134</v>
      </c>
      <c r="C37" s="9" t="s">
        <v>34</v>
      </c>
      <c r="D37" s="9">
        <v>12</v>
      </c>
    </row>
    <row r="38" spans="1:4" ht="14.5" x14ac:dyDescent="0.25">
      <c r="A38" s="502" t="s">
        <v>49</v>
      </c>
      <c r="B38" s="505" t="s">
        <v>27</v>
      </c>
      <c r="C38" s="521" t="s">
        <v>34</v>
      </c>
      <c r="D38" s="90">
        <v>10</v>
      </c>
    </row>
    <row r="39" spans="1:4" ht="14.5" x14ac:dyDescent="0.25">
      <c r="A39" s="19" t="s">
        <v>224</v>
      </c>
      <c r="B39" s="19" t="s">
        <v>194</v>
      </c>
      <c r="C39" s="39" t="s">
        <v>34</v>
      </c>
      <c r="D39" s="528">
        <v>9</v>
      </c>
    </row>
    <row r="40" spans="1:4" ht="14.5" x14ac:dyDescent="0.25">
      <c r="A40" s="19" t="s">
        <v>164</v>
      </c>
      <c r="B40" s="189" t="s">
        <v>165</v>
      </c>
      <c r="C40" s="510" t="s">
        <v>34</v>
      </c>
      <c r="D40" s="9">
        <v>8</v>
      </c>
    </row>
    <row r="41" spans="1:4" ht="14.5" x14ac:dyDescent="0.25">
      <c r="A41" s="499" t="s">
        <v>147</v>
      </c>
      <c r="B41" s="8" t="s">
        <v>27</v>
      </c>
      <c r="C41" s="512" t="s">
        <v>34</v>
      </c>
      <c r="D41" s="9">
        <v>3</v>
      </c>
    </row>
  </sheetData>
  <autoFilter ref="A1:D1" xr:uid="{4C65233A-0FEC-4EEC-A37A-1637BFC9E4A2}">
    <sortState xmlns:xlrd2="http://schemas.microsoft.com/office/spreadsheetml/2017/richdata2" ref="A2:D41">
      <sortCondition descending="1" ref="D1"/>
    </sortState>
  </autoFilter>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205e405d6434f62abf7be107324bbde xmlns="9494512c-d9ad-4a86-ad25-f04f922f551d">
      <Terms xmlns="http://schemas.microsoft.com/office/infopath/2007/PartnerControls">
        <TermInfo xmlns="http://schemas.microsoft.com/office/infopath/2007/PartnerControls">
          <TermName xmlns="http://schemas.microsoft.com/office/infopath/2007/PartnerControls">AGO</TermName>
          <TermId xmlns="http://schemas.microsoft.com/office/infopath/2007/PartnerControls">3f7fee50-6f16-42e4-bf26-1b6f11818255</TermId>
        </TermInfo>
      </Terms>
    </b205e405d6434f62abf7be107324bbde>
    <DocumentType xmlns="702e4d9d-3bf1-4ef4-8da6-2756053e45ed">Studie</DocumentType>
    <k99b3dd7a33a483da53027f852293a18 xmlns="9494512c-d9ad-4a86-ad25-f04f922f551d">
      <Terms xmlns="http://schemas.microsoft.com/office/infopath/2007/PartnerControls">
        <TermInfo xmlns="http://schemas.microsoft.com/office/infopath/2007/PartnerControls">
          <TermName xmlns="http://schemas.microsoft.com/office/infopath/2007/PartnerControls">KBBJ</TermName>
          <TermId xmlns="http://schemas.microsoft.com/office/infopath/2007/PartnerControls">07c7680b-9fa2-4926-9187-58bf246d4afe</TermId>
        </TermInfo>
      </Terms>
    </k99b3dd7a33a483da53027f852293a18>
    <TaxCatchAll xmlns="9a9ec0f0-7796-43d0-ac1f-4c8c46ee0bd1">
      <Value>18</Value>
      <Value>6</Value>
    </TaxCatchAll>
    <_dlc_DocId xmlns="9494512c-d9ad-4a86-ad25-f04f922f551d">YPVCSSU24A33-1377267498-58</_dlc_DocId>
    <_dlc_DocIdUrl xmlns="9494512c-d9ad-4a86-ad25-f04f922f551d">
      <Url>https://vlaamseoverheid.sharepoint.com/sites/DFB_2021VBH/_layouts/15/DocIdRedir.aspx?ID=YPVCSSU24A33-1377267498-58</Url>
      <Description>YPVCSSU24A33-1377267498-58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C441E1873DD84CAE296D8CCCE7E855" ma:contentTypeVersion="10" ma:contentTypeDescription="Een nieuw document maken." ma:contentTypeScope="" ma:versionID="bc844c61bd1e8b551f9137cbe38db88b">
  <xsd:schema xmlns:xsd="http://www.w3.org/2001/XMLSchema" xmlns:xs="http://www.w3.org/2001/XMLSchema" xmlns:p="http://schemas.microsoft.com/office/2006/metadata/properties" xmlns:ns2="702e4d9d-3bf1-4ef4-8da6-2756053e45ed" xmlns:ns3="9494512c-d9ad-4a86-ad25-f04f922f551d" xmlns:ns4="9a9ec0f0-7796-43d0-ac1f-4c8c46ee0bd1" targetNamespace="http://schemas.microsoft.com/office/2006/metadata/properties" ma:root="true" ma:fieldsID="e9d1f74ac48082c225615be1bbd83442" ns2:_="" ns3:_="" ns4:_="">
    <xsd:import namespace="702e4d9d-3bf1-4ef4-8da6-2756053e45ed"/>
    <xsd:import namespace="9494512c-d9ad-4a86-ad25-f04f922f551d"/>
    <xsd:import namespace="9a9ec0f0-7796-43d0-ac1f-4c8c46ee0bd1"/>
    <xsd:element name="properties">
      <xsd:complexType>
        <xsd:sequence>
          <xsd:element name="documentManagement">
            <xsd:complexType>
              <xsd:all>
                <xsd:element ref="ns2:DocumentType"/>
                <xsd:element ref="ns2:MediaServiceMetadata" minOccurs="0"/>
                <xsd:element ref="ns2:MediaServiceFastMetadata" minOccurs="0"/>
                <xsd:element ref="ns3:k99b3dd7a33a483da53027f852293a18" minOccurs="0"/>
                <xsd:element ref="ns4:TaxCatchAll" minOccurs="0"/>
                <xsd:element ref="ns3:_dlc_DocId" minOccurs="0"/>
                <xsd:element ref="ns3:_dlc_DocIdUrl" minOccurs="0"/>
                <xsd:element ref="ns3:_dlc_DocIdPersistId" minOccurs="0"/>
                <xsd:element ref="ns3:b205e405d6434f62abf7be107324bb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e4d9d-3bf1-4ef4-8da6-2756053e45ed" elementFormDefault="qualified">
    <xsd:import namespace="http://schemas.microsoft.com/office/2006/documentManagement/types"/>
    <xsd:import namespace="http://schemas.microsoft.com/office/infopath/2007/PartnerControls"/>
    <xsd:element name="DocumentType" ma:index="2" ma:displayName="DocumentType" ma:format="Dropdown" ma:internalName="DocumentType">
      <xsd:simpleType>
        <xsd:restriction base="dms:Choice">
          <xsd:enumeration value="Studie"/>
          <xsd:enumeration value="Eindrapport"/>
          <xsd:enumeration value="Overkoepelend Rapport"/>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94512c-d9ad-4a86-ad25-f04f922f551d" elementFormDefault="qualified">
    <xsd:import namespace="http://schemas.microsoft.com/office/2006/documentManagement/types"/>
    <xsd:import namespace="http://schemas.microsoft.com/office/infopath/2007/PartnerControls"/>
    <xsd:element name="k99b3dd7a33a483da53027f852293a18" ma:index="10" nillable="true" ma:taxonomy="true" ma:internalName="k99b3dd7a33a483da53027f852293a18" ma:taxonomyFieldName="Beleidsdomein" ma:displayName="Beleidsdomein" ma:default="" ma:fieldId="{499b3dd7-a33a-483d-a530-27f852293a18}" ma:sspId="49ca8161-7180-459b-a0ef-1a71cf6ffea5" ma:termSetId="d65eb2fc-4573-421e-8878-a0f3eb86d395" ma:anchorId="50361ff6-3b0a-429a-8d9f-418d9614ae64" ma:open="false" ma:isKeyword="false">
      <xsd:complexType>
        <xsd:sequence>
          <xsd:element ref="pc:Terms" minOccurs="0" maxOccurs="1"/>
        </xsd:sequence>
      </xsd:complex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Id blijven behouden" ma:description="Id behouden tijdens toevoegen." ma:hidden="true" ma:internalName="_dlc_DocIdPersistId" ma:readOnly="true">
      <xsd:simpleType>
        <xsd:restriction base="dms:Boolean"/>
      </xsd:simpleType>
    </xsd:element>
    <xsd:element name="b205e405d6434f62abf7be107324bbde" ma:index="15" nillable="true" ma:taxonomy="true" ma:internalName="b205e405d6434f62abf7be107324bbde" ma:taxonomyFieldName="Subprojectgroepen" ma:displayName="Subprojectgroepen" ma:default="" ma:fieldId="{b205e405-d643-4f62-abf7-be107324bbde}" ma:sspId="49ca8161-7180-459b-a0ef-1a71cf6ffea5" ma:termSetId="d65eb2fc-4573-421e-8878-a0f3eb86d395" ma:anchorId="dd2c3928-617b-4ac5-bd6e-034909b9d92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9a2f747b-242e-4a21-ba5c-7feed8c3b742}" ma:internalName="TaxCatchAll" ma:showField="CatchAllData" ma:web="9494512c-d9ad-4a86-ad25-f04f922f5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95054A-8BEA-4E2A-87A7-5CB701E3B5EE}">
  <ds:schemaRefs>
    <ds:schemaRef ds:uri="http://purl.org/dc/terms/"/>
    <ds:schemaRef ds:uri="9e722918-0feb-4545-9fd9-5aea37dba955"/>
    <ds:schemaRef ds:uri="http://purl.org/dc/elements/1.1/"/>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5969eb9e-e8ff-47dd-9a9f-ff74bd43e81d"/>
    <ds:schemaRef ds:uri="http://purl.org/dc/dcmitype/"/>
  </ds:schemaRefs>
</ds:datastoreItem>
</file>

<file path=customXml/itemProps2.xml><?xml version="1.0" encoding="utf-8"?>
<ds:datastoreItem xmlns:ds="http://schemas.openxmlformats.org/officeDocument/2006/customXml" ds:itemID="{4119E186-D953-4CEA-951C-4C991811CF95}"/>
</file>

<file path=customXml/itemProps3.xml><?xml version="1.0" encoding="utf-8"?>
<ds:datastoreItem xmlns:ds="http://schemas.openxmlformats.org/officeDocument/2006/customXml" ds:itemID="{30144149-7C8E-4A6B-8AE6-6C6D35AEA3CA}">
  <ds:schemaRefs>
    <ds:schemaRef ds:uri="http://schemas.microsoft.com/sharepoint/v3/contenttype/forms"/>
  </ds:schemaRefs>
</ds:datastoreItem>
</file>

<file path=customXml/itemProps4.xml><?xml version="1.0" encoding="utf-8"?>
<ds:datastoreItem xmlns:ds="http://schemas.openxmlformats.org/officeDocument/2006/customXml" ds:itemID="{927757AD-B1E6-49EA-84A0-7AC35529A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0. Leeswijzer</vt:lpstr>
      <vt:lpstr>1. Landschap entiteiten VO</vt:lpstr>
      <vt:lpstr>2. Verzelfstandiging</vt:lpstr>
      <vt:lpstr>3. Inkanteling + consistentie</vt:lpstr>
      <vt:lpstr>4. Berekeningen inkanteling</vt:lpstr>
      <vt:lpstr>5. Assumpties inkanteling</vt:lpstr>
      <vt:lpstr>Bijlage - Grafiek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Martens, Gijs</dc:creator>
  <cp:keywords/>
  <dc:description/>
  <cp:lastModifiedBy>Somers, Tom (AgO)</cp:lastModifiedBy>
  <cp:revision/>
  <dcterms:created xsi:type="dcterms:W3CDTF">2021-03-19T12:42:31Z</dcterms:created>
  <dcterms:modified xsi:type="dcterms:W3CDTF">2021-08-03T11:59:35Z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2021-06-10T06:19:04Z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e71d2080-f4fc-4102-a7ba-47d6e3932517</vt:lpwstr>
  </property>
  <property fmtid="{D5CDD505-2E9C-101B-9397-08002B2CF9AE}" pid="8" name="MSIP_Label_ea60d57e-af5b-4752-ac57-3e4f28ca11dc_ContentBits">
    <vt:lpwstr>0</vt:lpwstr>
  </property>
  <property fmtid="{D5CDD505-2E9C-101B-9397-08002B2CF9AE}" pid="9" name="ContentTypeId">
    <vt:lpwstr>0x01010093C441E1873DD84CAE296D8CCCE7E855</vt:lpwstr>
  </property>
  <property fmtid="{D5CDD505-2E9C-101B-9397-08002B2CF9AE}" pid="10" name="_dlc_DocIdItemGuid">
    <vt:lpwstr>cfd13571-3c29-4312-ae28-382beac219ff</vt:lpwstr>
  </property>
  <property fmtid="{D5CDD505-2E9C-101B-9397-08002B2CF9AE}" pid="11" name="Beleidsdomein">
    <vt:lpwstr>6;#KBBJ|07c7680b-9fa2-4926-9187-58bf246d4afe</vt:lpwstr>
  </property>
  <property fmtid="{D5CDD505-2E9C-101B-9397-08002B2CF9AE}" pid="12" name="Subprojectgroepen">
    <vt:lpwstr>18;#AGO|3f7fee50-6f16-42e4-bf26-1b6f11818255</vt:lpwstr>
  </property>
</Properties>
</file>